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05" windowWidth="28980" windowHeight="69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Report'!$A$10:$Y$44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33" i="1" l="1"/>
  <c r="T25" i="1" l="1"/>
  <c r="U25" i="1" s="1"/>
  <c r="T26" i="1"/>
  <c r="U26" i="1" s="1"/>
  <c r="T27" i="1"/>
  <c r="U27" i="1"/>
  <c r="T28" i="1"/>
  <c r="U28" i="1" s="1"/>
  <c r="T29" i="1"/>
  <c r="U29" i="1" s="1"/>
  <c r="T30" i="1"/>
  <c r="U30" i="1" s="1"/>
  <c r="T31" i="1"/>
  <c r="U31" i="1" s="1"/>
  <c r="T32" i="1"/>
  <c r="U32" i="1"/>
  <c r="T24" i="1" l="1"/>
  <c r="U24" i="1" s="1"/>
  <c r="T23" i="1" l="1"/>
  <c r="U23" i="1"/>
  <c r="T22" i="1"/>
  <c r="U22" i="1"/>
  <c r="T21" i="1" l="1"/>
  <c r="U21" i="1" s="1"/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13" i="1" l="1"/>
  <c r="U13" i="1" s="1"/>
  <c r="T42" i="1" l="1"/>
  <c r="U42" i="1" s="1"/>
  <c r="T41" i="1"/>
  <c r="U41" i="1" s="1"/>
  <c r="T40" i="1" l="1"/>
  <c r="U40" i="1" s="1"/>
  <c r="T39" i="1" l="1"/>
  <c r="T38" i="1"/>
  <c r="U38" i="1" s="1"/>
  <c r="U39" i="1" l="1"/>
  <c r="T35" i="1"/>
  <c r="T36" i="1"/>
  <c r="U36" i="1" s="1"/>
  <c r="T37" i="1"/>
  <c r="T43" i="1" l="1"/>
  <c r="U37" i="1"/>
  <c r="U35" i="1"/>
  <c r="T12" i="1"/>
  <c r="T44" i="1" l="1"/>
  <c r="U43" i="1"/>
  <c r="U12" i="1"/>
  <c r="U33" i="1" s="1"/>
  <c r="U44" i="1" l="1"/>
</calcChain>
</file>

<file path=xl/sharedStrings.xml><?xml version="1.0" encoding="utf-8"?>
<sst xmlns="http://schemas.openxmlformats.org/spreadsheetml/2006/main" count="498" uniqueCount="186">
  <si>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</si>
  <si>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</si>
  <si>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</si>
  <si>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</si>
  <si>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</si>
  <si>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</si>
  <si>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</si>
  <si>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</si>
  <si>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</si>
  <si>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</si>
  <si>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</si>
  <si>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</si>
  <si>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</si>
  <si>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</si>
  <si>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</si>
  <si>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</si>
  <si>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</si>
  <si>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</si>
  <si>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</si>
  <si>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</si>
  <si>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</si>
  <si>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</si>
  <si>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</si>
  <si>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</si>
  <si>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</si>
  <si>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</si>
  <si>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</si>
  <si>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</si>
  <si>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</si>
  <si>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</si>
  <si>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</si>
  <si>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</si>
  <si>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</si>
  <si>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</si>
  <si>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</si>
  <si>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</si>
  <si>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</si>
  <si>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</si>
  <si>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</si>
  <si>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</si>
  <si>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</si>
  <si>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</si>
  <si>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</si>
  <si>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</si>
  <si>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</si>
  <si>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</si>
  <si>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</si>
  <si>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</si>
  <si>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</si>
  <si>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</si>
  <si>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</si>
  <si>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</si>
  <si>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</si>
  <si>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</si>
  <si>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</si>
  <si>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</si>
  <si>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</si>
  <si>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</si>
  <si>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</si>
  <si>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</si>
  <si>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</si>
  <si>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</si>
  <si>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7 У</t>
  </si>
  <si>
    <t>Оказание услуги по передаче и распределению электрической энергии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</si>
  <si>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</si>
  <si>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</si>
  <si>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</si>
  <si>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</si>
  <si>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</si>
  <si>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</si>
  <si>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</si>
  <si>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</si>
  <si>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</si>
  <si>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</si>
  <si>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</si>
  <si>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</si>
  <si>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</si>
  <si>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</si>
  <si>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ШТ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</si>
  <si>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</si>
  <si>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</si>
  <si>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</si>
  <si>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>3-1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</si>
  <si>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</si>
  <si>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</si>
  <si>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8-1 У</t>
  </si>
  <si>
    <t>9-1 У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</si>
  <si>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</si>
  <si>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</si>
  <si>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</si>
  <si>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</si>
  <si>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</si>
  <si>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</si>
  <si>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</si>
  <si>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</si>
  <si>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</si>
  <si>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</si>
  <si>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</si>
  <si>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</si>
  <si>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</si>
  <si>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</si>
  <si>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</si>
  <si>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</si>
  <si>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</si>
  <si>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</si>
  <si>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</si>
  <si>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</si>
  <si>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</si>
  <si>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</si>
  <si>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</si>
  <si>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</si>
  <si>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</si>
  <si>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</si>
  <si>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</si>
  <si>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</si>
  <si>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</si>
  <si>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</si>
  <si>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</si>
  <si>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</si>
  <si>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</si>
  <si>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</si>
  <si>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</si>
  <si>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</si>
  <si>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</si>
  <si>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</si>
  <si>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</si>
  <si>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</si>
  <si>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</si>
  <si>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</si>
  <si>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</si>
  <si>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</si>
  <si>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</si>
  <si>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</si>
  <si>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</si>
  <si>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</si>
  <si>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</si>
  <si>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</si>
  <si>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</si>
  <si>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</si>
  <si>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</si>
  <si>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</si>
  <si>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</si>
  <si>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</si>
  <si>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</si>
  <si>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</si>
  <si>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</si>
  <si>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</si>
  <si>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</si>
  <si>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</si>
  <si>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</si>
  <si>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</si>
  <si>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</si>
  <si>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</si>
  <si>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</si>
  <si>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</si>
  <si>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</si>
  <si>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</si>
  <si>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</si>
  <si>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</si>
  <si>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</si>
  <si>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</si>
  <si>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</si>
  <si>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</si>
  <si>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</si>
  <si>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</si>
  <si>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</si>
  <si>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</si>
  <si>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</si>
  <si>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</si>
  <si>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</si>
  <si>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</si>
  <si>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</si>
  <si>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</si>
  <si>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</si>
  <si>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</si>
  <si>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</si>
  <si>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</si>
  <si>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</si>
  <si>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</si>
  <si>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</si>
  <si>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</si>
  <si>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</si>
  <si>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</si>
  <si>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</si>
  <si>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</si>
  <si>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87 от 19.01.2024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</si>
</sst>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2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4" fontId="13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B1" zoomScale="80" zoomScaleNormal="80" workbookViewId="0">
      <selection activeCell="B46" sqref="A46:XFD63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23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46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185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84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49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42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150" x14ac:dyDescent="0.25">
      <c r="A12" s="21" t="s">
        <v>47</v>
      </c>
      <c r="B12" s="26" t="s">
        <v>48</v>
      </c>
      <c r="C12" s="45" t="s">
        <v>51</v>
      </c>
      <c r="D12" s="31" t="s">
        <v>34</v>
      </c>
      <c r="E12" s="32" t="s">
        <v>35</v>
      </c>
      <c r="F12" s="32" t="s">
        <v>36</v>
      </c>
      <c r="G12" s="32" t="s">
        <v>37</v>
      </c>
      <c r="H12" s="48" t="s">
        <v>61</v>
      </c>
      <c r="I12" s="22" t="s">
        <v>45</v>
      </c>
      <c r="J12" s="22">
        <v>0</v>
      </c>
      <c r="K12" s="23">
        <v>11.202299999999999</v>
      </c>
      <c r="L12" s="53" t="s">
        <v>38</v>
      </c>
      <c r="M12" s="24" t="s">
        <v>39</v>
      </c>
      <c r="N12" s="46" t="s">
        <v>40</v>
      </c>
      <c r="O12" s="24" t="s">
        <v>52</v>
      </c>
      <c r="P12" s="24" t="s">
        <v>60</v>
      </c>
      <c r="Q12" s="24" t="s">
        <v>41</v>
      </c>
      <c r="R12" s="47">
        <v>367469775</v>
      </c>
      <c r="S12" s="3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22</v>
      </c>
      <c r="W12" s="25" t="s">
        <v>22</v>
      </c>
    </row>
    <row r="13" spans="1:25" s="21" customFormat="1" ht="75" x14ac:dyDescent="0.25">
      <c r="B13" s="52" t="s">
        <v>71</v>
      </c>
      <c r="C13" s="52" t="s">
        <v>72</v>
      </c>
      <c r="D13" s="52" t="s">
        <v>73</v>
      </c>
      <c r="E13" s="52" t="s">
        <v>74</v>
      </c>
      <c r="F13" s="52" t="s">
        <v>75</v>
      </c>
      <c r="G13" s="52" t="s">
        <v>76</v>
      </c>
      <c r="H13" s="54" t="s">
        <v>61</v>
      </c>
      <c r="I13" s="22" t="s">
        <v>77</v>
      </c>
      <c r="J13" s="22">
        <v>0</v>
      </c>
      <c r="K13" s="23">
        <v>12.202299999999999</v>
      </c>
      <c r="L13" s="53" t="s">
        <v>38</v>
      </c>
      <c r="M13" s="24" t="s">
        <v>39</v>
      </c>
      <c r="N13" s="46" t="s">
        <v>40</v>
      </c>
      <c r="O13" s="54" t="s">
        <v>80</v>
      </c>
      <c r="P13" s="24" t="s">
        <v>79</v>
      </c>
      <c r="Q13" s="47" t="s">
        <v>78</v>
      </c>
      <c r="R13" s="47">
        <v>48</v>
      </c>
      <c r="S13" s="47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22</v>
      </c>
      <c r="W13" s="25" t="s">
        <v>22</v>
      </c>
    </row>
    <row r="14" spans="1:25" s="21" customFormat="1" ht="75" x14ac:dyDescent="0.25">
      <c r="B14" s="52" t="s">
        <v>87</v>
      </c>
      <c r="C14" s="52" t="s">
        <v>94</v>
      </c>
      <c r="D14" s="52" t="s">
        <v>101</v>
      </c>
      <c r="E14" s="52" t="s">
        <v>102</v>
      </c>
      <c r="F14" s="52" t="s">
        <v>103</v>
      </c>
      <c r="G14" s="52" t="s">
        <v>104</v>
      </c>
      <c r="H14" s="54" t="s">
        <v>61</v>
      </c>
      <c r="I14" s="22" t="s">
        <v>77</v>
      </c>
      <c r="J14" s="22">
        <v>0</v>
      </c>
      <c r="K14" s="23">
        <v>1.2023999999999999</v>
      </c>
      <c r="L14" s="53" t="s">
        <v>38</v>
      </c>
      <c r="M14" s="24" t="s">
        <v>39</v>
      </c>
      <c r="N14" s="46" t="s">
        <v>40</v>
      </c>
      <c r="O14" s="54" t="s">
        <v>127</v>
      </c>
      <c r="P14" s="24" t="s">
        <v>128</v>
      </c>
      <c r="Q14" s="47" t="s">
        <v>78</v>
      </c>
      <c r="R14" s="47">
        <v>6</v>
      </c>
      <c r="S14" s="47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22</v>
      </c>
      <c r="W14" s="25" t="s">
        <v>22</v>
      </c>
    </row>
    <row r="15" spans="1:25" s="21" customFormat="1" ht="75" x14ac:dyDescent="0.25">
      <c r="B15" s="52" t="s">
        <v>88</v>
      </c>
      <c r="C15" s="52" t="s">
        <v>95</v>
      </c>
      <c r="D15" s="52" t="s">
        <v>105</v>
      </c>
      <c r="E15" s="52" t="s">
        <v>106</v>
      </c>
      <c r="F15" s="52" t="s">
        <v>107</v>
      </c>
      <c r="G15" s="52" t="s">
        <v>108</v>
      </c>
      <c r="H15" s="54" t="s">
        <v>61</v>
      </c>
      <c r="I15" s="22" t="s">
        <v>77</v>
      </c>
      <c r="J15" s="22">
        <v>0</v>
      </c>
      <c r="K15" s="23">
        <v>1.2023999999999999</v>
      </c>
      <c r="L15" s="53" t="s">
        <v>38</v>
      </c>
      <c r="M15" s="24" t="s">
        <v>39</v>
      </c>
      <c r="N15" s="46" t="s">
        <v>40</v>
      </c>
      <c r="O15" s="54" t="s">
        <v>127</v>
      </c>
      <c r="P15" s="24" t="s">
        <v>128</v>
      </c>
      <c r="Q15" s="47" t="s">
        <v>78</v>
      </c>
      <c r="R15" s="47">
        <v>50</v>
      </c>
      <c r="S15" s="47">
        <v>311.25</v>
      </c>
      <c r="T15" s="33">
        <f t="shared" si="4"/>
        <v>15562.5</v>
      </c>
      <c r="U15" s="33">
        <f t="shared" si="5"/>
        <v>17430</v>
      </c>
      <c r="V15" s="24" t="s">
        <v>22</v>
      </c>
      <c r="W15" s="25" t="s">
        <v>22</v>
      </c>
    </row>
    <row r="16" spans="1:25" s="21" customFormat="1" ht="75" x14ac:dyDescent="0.25">
      <c r="B16" s="52" t="s">
        <v>89</v>
      </c>
      <c r="C16" s="52" t="s">
        <v>96</v>
      </c>
      <c r="D16" s="52" t="s">
        <v>109</v>
      </c>
      <c r="E16" s="52" t="s">
        <v>106</v>
      </c>
      <c r="F16" s="52" t="s">
        <v>110</v>
      </c>
      <c r="G16" s="52" t="s">
        <v>111</v>
      </c>
      <c r="H16" s="54" t="s">
        <v>61</v>
      </c>
      <c r="I16" s="22" t="s">
        <v>77</v>
      </c>
      <c r="J16" s="22">
        <v>0</v>
      </c>
      <c r="K16" s="23">
        <v>1.2023999999999999</v>
      </c>
      <c r="L16" s="53" t="s">
        <v>38</v>
      </c>
      <c r="M16" s="24" t="s">
        <v>39</v>
      </c>
      <c r="N16" s="46" t="s">
        <v>40</v>
      </c>
      <c r="O16" s="54" t="s">
        <v>127</v>
      </c>
      <c r="P16" s="24" t="s">
        <v>128</v>
      </c>
      <c r="Q16" s="47" t="s">
        <v>78</v>
      </c>
      <c r="R16" s="47">
        <v>2</v>
      </c>
      <c r="S16" s="47">
        <v>1087.5</v>
      </c>
      <c r="T16" s="33">
        <f t="shared" si="4"/>
        <v>2175</v>
      </c>
      <c r="U16" s="33">
        <f t="shared" si="5"/>
        <v>2436.0000000000005</v>
      </c>
      <c r="V16" s="24" t="s">
        <v>22</v>
      </c>
      <c r="W16" s="25" t="s">
        <v>22</v>
      </c>
    </row>
    <row r="17" spans="2:23" s="21" customFormat="1" ht="75" x14ac:dyDescent="0.25">
      <c r="B17" s="52" t="s">
        <v>90</v>
      </c>
      <c r="C17" s="52" t="s">
        <v>97</v>
      </c>
      <c r="D17" s="52" t="s">
        <v>112</v>
      </c>
      <c r="E17" s="52" t="s">
        <v>113</v>
      </c>
      <c r="F17" s="52" t="s">
        <v>114</v>
      </c>
      <c r="G17" s="52" t="s">
        <v>115</v>
      </c>
      <c r="H17" s="54" t="s">
        <v>61</v>
      </c>
      <c r="I17" s="22" t="s">
        <v>77</v>
      </c>
      <c r="J17" s="22">
        <v>0</v>
      </c>
      <c r="K17" s="23">
        <v>1.2023999999999999</v>
      </c>
      <c r="L17" s="53" t="s">
        <v>38</v>
      </c>
      <c r="M17" s="24" t="s">
        <v>39</v>
      </c>
      <c r="N17" s="46" t="s">
        <v>40</v>
      </c>
      <c r="O17" s="54" t="s">
        <v>127</v>
      </c>
      <c r="P17" s="24" t="s">
        <v>128</v>
      </c>
      <c r="Q17" s="47" t="s">
        <v>78</v>
      </c>
      <c r="R17" s="47">
        <v>2</v>
      </c>
      <c r="S17" s="47">
        <v>622.5</v>
      </c>
      <c r="T17" s="33">
        <f t="shared" si="4"/>
        <v>1245</v>
      </c>
      <c r="U17" s="33">
        <f t="shared" si="5"/>
        <v>1394.4</v>
      </c>
      <c r="V17" s="24" t="s">
        <v>22</v>
      </c>
      <c r="W17" s="25" t="s">
        <v>22</v>
      </c>
    </row>
    <row r="18" spans="2:23" s="21" customFormat="1" ht="75" x14ac:dyDescent="0.25">
      <c r="B18" s="52" t="s">
        <v>91</v>
      </c>
      <c r="C18" s="52" t="s">
        <v>98</v>
      </c>
      <c r="D18" s="52" t="s">
        <v>116</v>
      </c>
      <c r="E18" s="52" t="s">
        <v>117</v>
      </c>
      <c r="F18" s="52" t="s">
        <v>118</v>
      </c>
      <c r="G18" s="52" t="s">
        <v>119</v>
      </c>
      <c r="H18" s="54" t="s">
        <v>61</v>
      </c>
      <c r="I18" s="22" t="s">
        <v>77</v>
      </c>
      <c r="J18" s="22">
        <v>0</v>
      </c>
      <c r="K18" s="23">
        <v>1.2023999999999999</v>
      </c>
      <c r="L18" s="53" t="s">
        <v>38</v>
      </c>
      <c r="M18" s="24" t="s">
        <v>39</v>
      </c>
      <c r="N18" s="46" t="s">
        <v>40</v>
      </c>
      <c r="O18" s="54" t="s">
        <v>127</v>
      </c>
      <c r="P18" s="24" t="s">
        <v>128</v>
      </c>
      <c r="Q18" s="47" t="s">
        <v>78</v>
      </c>
      <c r="R18" s="47">
        <v>4</v>
      </c>
      <c r="S18" s="47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22</v>
      </c>
      <c r="W18" s="25" t="s">
        <v>22</v>
      </c>
    </row>
    <row r="19" spans="2:23" s="21" customFormat="1" ht="75" x14ac:dyDescent="0.25">
      <c r="B19" s="52" t="s">
        <v>92</v>
      </c>
      <c r="C19" s="52" t="s">
        <v>99</v>
      </c>
      <c r="D19" s="52" t="s">
        <v>120</v>
      </c>
      <c r="E19" s="52" t="s">
        <v>113</v>
      </c>
      <c r="F19" s="52" t="s">
        <v>121</v>
      </c>
      <c r="G19" s="52" t="s">
        <v>122</v>
      </c>
      <c r="H19" s="54" t="s">
        <v>61</v>
      </c>
      <c r="I19" s="22" t="s">
        <v>77</v>
      </c>
      <c r="J19" s="22">
        <v>0</v>
      </c>
      <c r="K19" s="23">
        <v>1.2023999999999999</v>
      </c>
      <c r="L19" s="53" t="s">
        <v>38</v>
      </c>
      <c r="M19" s="24" t="s">
        <v>39</v>
      </c>
      <c r="N19" s="46" t="s">
        <v>40</v>
      </c>
      <c r="O19" s="54" t="s">
        <v>127</v>
      </c>
      <c r="P19" s="24" t="s">
        <v>128</v>
      </c>
      <c r="Q19" s="47" t="s">
        <v>78</v>
      </c>
      <c r="R19" s="47">
        <v>100</v>
      </c>
      <c r="S19" s="47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22</v>
      </c>
      <c r="W19" s="25" t="s">
        <v>22</v>
      </c>
    </row>
    <row r="20" spans="2:23" s="21" customFormat="1" ht="75" x14ac:dyDescent="0.25">
      <c r="B20" s="52" t="s">
        <v>93</v>
      </c>
      <c r="C20" s="52" t="s">
        <v>100</v>
      </c>
      <c r="D20" s="52" t="s">
        <v>123</v>
      </c>
      <c r="E20" s="52" t="s">
        <v>124</v>
      </c>
      <c r="F20" s="52" t="s">
        <v>125</v>
      </c>
      <c r="G20" s="52" t="s">
        <v>126</v>
      </c>
      <c r="H20" s="54" t="s">
        <v>61</v>
      </c>
      <c r="I20" s="22" t="s">
        <v>77</v>
      </c>
      <c r="J20" s="22">
        <v>0</v>
      </c>
      <c r="K20" s="23">
        <v>1.2023999999999999</v>
      </c>
      <c r="L20" s="53" t="s">
        <v>38</v>
      </c>
      <c r="M20" s="24" t="s">
        <v>39</v>
      </c>
      <c r="N20" s="46" t="s">
        <v>40</v>
      </c>
      <c r="O20" s="54" t="s">
        <v>127</v>
      </c>
      <c r="P20" s="24" t="s">
        <v>128</v>
      </c>
      <c r="Q20" s="47" t="s">
        <v>78</v>
      </c>
      <c r="R20" s="47">
        <v>10</v>
      </c>
      <c r="S20" s="47">
        <v>1300</v>
      </c>
      <c r="T20" s="33">
        <f t="shared" si="4"/>
        <v>13000</v>
      </c>
      <c r="U20" s="33">
        <f t="shared" si="5"/>
        <v>14560.000000000002</v>
      </c>
      <c r="V20" s="24" t="s">
        <v>22</v>
      </c>
      <c r="W20" s="25" t="s">
        <v>22</v>
      </c>
    </row>
    <row r="21" spans="2:23" s="21" customFormat="1" ht="75" x14ac:dyDescent="0.25">
      <c r="B21" s="52" t="s">
        <v>129</v>
      </c>
      <c r="C21" s="52" t="s">
        <v>130</v>
      </c>
      <c r="D21" s="52" t="s">
        <v>131</v>
      </c>
      <c r="E21" s="52" t="s">
        <v>132</v>
      </c>
      <c r="F21" s="52" t="s">
        <v>133</v>
      </c>
      <c r="G21" s="52" t="s">
        <v>134</v>
      </c>
      <c r="H21" s="54" t="s">
        <v>61</v>
      </c>
      <c r="I21" s="22" t="s">
        <v>77</v>
      </c>
      <c r="J21" s="22">
        <v>0</v>
      </c>
      <c r="K21" s="23">
        <v>1.2023999999999999</v>
      </c>
      <c r="L21" s="53" t="s">
        <v>38</v>
      </c>
      <c r="M21" s="24" t="s">
        <v>39</v>
      </c>
      <c r="N21" s="46" t="s">
        <v>40</v>
      </c>
      <c r="O21" s="54" t="s">
        <v>135</v>
      </c>
      <c r="P21" s="24" t="s">
        <v>128</v>
      </c>
      <c r="Q21" s="47" t="s">
        <v>78</v>
      </c>
      <c r="R21" s="47">
        <v>1</v>
      </c>
      <c r="S21" s="47">
        <v>252337.8</v>
      </c>
      <c r="T21" s="33">
        <f t="shared" ref="T21:T24" si="6">R21*S21</f>
        <v>252337.8</v>
      </c>
      <c r="U21" s="33">
        <f t="shared" ref="U21:U24" si="7">T21*1.12</f>
        <v>282618.33600000001</v>
      </c>
      <c r="V21" s="24" t="s">
        <v>22</v>
      </c>
      <c r="W21" s="25" t="s">
        <v>22</v>
      </c>
    </row>
    <row r="22" spans="2:23" s="21" customFormat="1" ht="90" x14ac:dyDescent="0.25">
      <c r="B22" s="52" t="s">
        <v>136</v>
      </c>
      <c r="C22" s="52" t="s">
        <v>141</v>
      </c>
      <c r="D22" s="52" t="s">
        <v>137</v>
      </c>
      <c r="E22" s="52" t="s">
        <v>138</v>
      </c>
      <c r="F22" s="52" t="s">
        <v>139</v>
      </c>
      <c r="G22" s="54" t="s">
        <v>143</v>
      </c>
      <c r="H22" s="54" t="s">
        <v>61</v>
      </c>
      <c r="I22" s="22" t="s">
        <v>77</v>
      </c>
      <c r="J22" s="22">
        <v>0</v>
      </c>
      <c r="K22" s="23">
        <v>1.2023999999999999</v>
      </c>
      <c r="L22" s="54" t="s">
        <v>38</v>
      </c>
      <c r="M22" s="54" t="s">
        <v>39</v>
      </c>
      <c r="N22" s="52" t="s">
        <v>40</v>
      </c>
      <c r="O22" s="54" t="s">
        <v>184</v>
      </c>
      <c r="P22" s="54" t="s">
        <v>79</v>
      </c>
      <c r="Q22" s="56" t="s">
        <v>78</v>
      </c>
      <c r="R22" s="56">
        <v>4000</v>
      </c>
      <c r="S22" s="56">
        <v>19.64</v>
      </c>
      <c r="T22" s="57">
        <f t="shared" si="6"/>
        <v>78560</v>
      </c>
      <c r="U22" s="57">
        <f t="shared" si="7"/>
        <v>87987.200000000012</v>
      </c>
      <c r="V22" s="54" t="s">
        <v>22</v>
      </c>
      <c r="W22" s="54" t="s">
        <v>22</v>
      </c>
    </row>
    <row r="23" spans="2:23" s="21" customFormat="1" ht="90" x14ac:dyDescent="0.25">
      <c r="B23" s="52" t="s">
        <v>140</v>
      </c>
      <c r="C23" s="52" t="s">
        <v>142</v>
      </c>
      <c r="D23" s="52" t="s">
        <v>137</v>
      </c>
      <c r="E23" s="52" t="s">
        <v>138</v>
      </c>
      <c r="F23" s="52" t="s">
        <v>139</v>
      </c>
      <c r="G23" s="54" t="s">
        <v>144</v>
      </c>
      <c r="H23" s="54" t="s">
        <v>61</v>
      </c>
      <c r="I23" s="22" t="s">
        <v>77</v>
      </c>
      <c r="J23" s="22">
        <v>0</v>
      </c>
      <c r="K23" s="23">
        <v>1.2023999999999999</v>
      </c>
      <c r="L23" s="54" t="s">
        <v>38</v>
      </c>
      <c r="M23" s="54" t="s">
        <v>39</v>
      </c>
      <c r="N23" s="52" t="s">
        <v>40</v>
      </c>
      <c r="O23" s="54" t="s">
        <v>184</v>
      </c>
      <c r="P23" s="54" t="s">
        <v>79</v>
      </c>
      <c r="Q23" s="56" t="s">
        <v>78</v>
      </c>
      <c r="R23" s="56">
        <v>4000</v>
      </c>
      <c r="S23" s="56">
        <v>17.86</v>
      </c>
      <c r="T23" s="57">
        <f t="shared" si="6"/>
        <v>71440</v>
      </c>
      <c r="U23" s="57">
        <f t="shared" si="7"/>
        <v>80012.800000000003</v>
      </c>
      <c r="V23" s="54" t="s">
        <v>22</v>
      </c>
      <c r="W23" s="54" t="s">
        <v>22</v>
      </c>
    </row>
    <row r="24" spans="2:23" s="21" customFormat="1" ht="90" x14ac:dyDescent="0.25">
      <c r="B24" s="66" t="s">
        <v>150</v>
      </c>
      <c r="C24" s="52" t="s">
        <v>149</v>
      </c>
      <c r="D24" s="52" t="s">
        <v>145</v>
      </c>
      <c r="E24" s="52" t="s">
        <v>146</v>
      </c>
      <c r="F24" s="54" t="s">
        <v>147</v>
      </c>
      <c r="G24" s="52" t="s">
        <v>148</v>
      </c>
      <c r="H24" s="52" t="s">
        <v>61</v>
      </c>
      <c r="I24" s="22" t="s">
        <v>77</v>
      </c>
      <c r="J24" s="22">
        <v>0</v>
      </c>
      <c r="K24" s="23">
        <v>1.2023999999999999</v>
      </c>
      <c r="L24" s="54" t="s">
        <v>38</v>
      </c>
      <c r="M24" s="54" t="s">
        <v>39</v>
      </c>
      <c r="N24" s="52" t="s">
        <v>40</v>
      </c>
      <c r="O24" s="54" t="s">
        <v>183</v>
      </c>
      <c r="P24" s="54" t="s">
        <v>128</v>
      </c>
      <c r="Q24" s="56" t="s">
        <v>78</v>
      </c>
      <c r="R24" s="56">
        <v>1</v>
      </c>
      <c r="S24" s="56">
        <v>9821.43</v>
      </c>
      <c r="T24" s="57">
        <f t="shared" si="6"/>
        <v>9821.43</v>
      </c>
      <c r="U24" s="57">
        <f t="shared" si="7"/>
        <v>11000.001600000001</v>
      </c>
      <c r="V24" s="54" t="s">
        <v>22</v>
      </c>
      <c r="W24" s="54" t="s">
        <v>22</v>
      </c>
    </row>
    <row r="25" spans="2:23" s="21" customFormat="1" ht="90" x14ac:dyDescent="0.25">
      <c r="B25" s="66" t="s">
        <v>151</v>
      </c>
      <c r="C25" s="52" t="s">
        <v>174</v>
      </c>
      <c r="D25" s="52" t="s">
        <v>152</v>
      </c>
      <c r="E25" s="52" t="s">
        <v>106</v>
      </c>
      <c r="F25" s="54" t="s">
        <v>153</v>
      </c>
      <c r="G25" s="52" t="s">
        <v>154</v>
      </c>
      <c r="H25" s="52" t="s">
        <v>61</v>
      </c>
      <c r="I25" s="22" t="s">
        <v>77</v>
      </c>
      <c r="J25" s="22">
        <v>0</v>
      </c>
      <c r="K25" s="23">
        <v>1.2023999999999999</v>
      </c>
      <c r="L25" s="54" t="s">
        <v>38</v>
      </c>
      <c r="M25" s="54" t="s">
        <v>39</v>
      </c>
      <c r="N25" s="52" t="s">
        <v>40</v>
      </c>
      <c r="O25" s="54" t="s">
        <v>183</v>
      </c>
      <c r="P25" s="54" t="s">
        <v>182</v>
      </c>
      <c r="Q25" s="56" t="s">
        <v>78</v>
      </c>
      <c r="R25" s="56">
        <v>25</v>
      </c>
      <c r="S25" s="56">
        <v>270</v>
      </c>
      <c r="T25" s="57">
        <f t="shared" ref="T25:T32" si="8">R25*S25</f>
        <v>6750</v>
      </c>
      <c r="U25" s="57">
        <f t="shared" ref="U25:U32" si="9">T25*1.12</f>
        <v>7560.0000000000009</v>
      </c>
      <c r="V25" s="54" t="s">
        <v>22</v>
      </c>
      <c r="W25" s="54" t="s">
        <v>22</v>
      </c>
    </row>
    <row r="26" spans="2:23" s="21" customFormat="1" ht="90" x14ac:dyDescent="0.25">
      <c r="B26" s="66" t="s">
        <v>155</v>
      </c>
      <c r="C26" s="52" t="s">
        <v>175</v>
      </c>
      <c r="D26" s="52" t="s">
        <v>152</v>
      </c>
      <c r="E26" s="52" t="s">
        <v>106</v>
      </c>
      <c r="F26" s="54" t="s">
        <v>153</v>
      </c>
      <c r="G26" s="52" t="s">
        <v>156</v>
      </c>
      <c r="H26" s="52" t="s">
        <v>61</v>
      </c>
      <c r="I26" s="22" t="s">
        <v>77</v>
      </c>
      <c r="J26" s="22">
        <v>0</v>
      </c>
      <c r="K26" s="23">
        <v>1.2023999999999999</v>
      </c>
      <c r="L26" s="54" t="s">
        <v>38</v>
      </c>
      <c r="M26" s="54" t="s">
        <v>39</v>
      </c>
      <c r="N26" s="52" t="s">
        <v>40</v>
      </c>
      <c r="O26" s="54" t="s">
        <v>183</v>
      </c>
      <c r="P26" s="54" t="s">
        <v>182</v>
      </c>
      <c r="Q26" s="56" t="s">
        <v>78</v>
      </c>
      <c r="R26" s="56">
        <v>15</v>
      </c>
      <c r="S26" s="56">
        <v>440</v>
      </c>
      <c r="T26" s="57">
        <f t="shared" si="8"/>
        <v>6600</v>
      </c>
      <c r="U26" s="57">
        <f t="shared" si="9"/>
        <v>7392.0000000000009</v>
      </c>
      <c r="V26" s="54" t="s">
        <v>22</v>
      </c>
      <c r="W26" s="54" t="s">
        <v>22</v>
      </c>
    </row>
    <row r="27" spans="2:23" s="21" customFormat="1" ht="90" x14ac:dyDescent="0.25">
      <c r="B27" s="66" t="s">
        <v>157</v>
      </c>
      <c r="C27" s="52" t="s">
        <v>176</v>
      </c>
      <c r="D27" s="52" t="s">
        <v>152</v>
      </c>
      <c r="E27" s="52" t="s">
        <v>106</v>
      </c>
      <c r="F27" s="54" t="s">
        <v>153</v>
      </c>
      <c r="G27" s="52" t="s">
        <v>158</v>
      </c>
      <c r="H27" s="52" t="s">
        <v>61</v>
      </c>
      <c r="I27" s="22" t="s">
        <v>77</v>
      </c>
      <c r="J27" s="22">
        <v>0</v>
      </c>
      <c r="K27" s="23">
        <v>1.2023999999999999</v>
      </c>
      <c r="L27" s="54" t="s">
        <v>38</v>
      </c>
      <c r="M27" s="54" t="s">
        <v>39</v>
      </c>
      <c r="N27" s="52" t="s">
        <v>40</v>
      </c>
      <c r="O27" s="54" t="s">
        <v>183</v>
      </c>
      <c r="P27" s="54" t="s">
        <v>182</v>
      </c>
      <c r="Q27" s="56" t="s">
        <v>78</v>
      </c>
      <c r="R27" s="56">
        <v>15</v>
      </c>
      <c r="S27" s="56">
        <v>440</v>
      </c>
      <c r="T27" s="57">
        <f t="shared" si="8"/>
        <v>6600</v>
      </c>
      <c r="U27" s="57">
        <f t="shared" si="9"/>
        <v>7392.0000000000009</v>
      </c>
      <c r="V27" s="54" t="s">
        <v>22</v>
      </c>
      <c r="W27" s="54" t="s">
        <v>22</v>
      </c>
    </row>
    <row r="28" spans="2:23" s="21" customFormat="1" ht="90" x14ac:dyDescent="0.25">
      <c r="B28" s="66" t="s">
        <v>159</v>
      </c>
      <c r="C28" s="52" t="s">
        <v>177</v>
      </c>
      <c r="D28" s="52" t="s">
        <v>160</v>
      </c>
      <c r="E28" s="52" t="s">
        <v>161</v>
      </c>
      <c r="F28" s="54" t="s">
        <v>162</v>
      </c>
      <c r="G28" s="52" t="s">
        <v>163</v>
      </c>
      <c r="H28" s="52" t="s">
        <v>61</v>
      </c>
      <c r="I28" s="22" t="s">
        <v>77</v>
      </c>
      <c r="J28" s="22">
        <v>0</v>
      </c>
      <c r="K28" s="23">
        <v>1.2023999999999999</v>
      </c>
      <c r="L28" s="54" t="s">
        <v>38</v>
      </c>
      <c r="M28" s="54" t="s">
        <v>39</v>
      </c>
      <c r="N28" s="52" t="s">
        <v>40</v>
      </c>
      <c r="O28" s="54" t="s">
        <v>183</v>
      </c>
      <c r="P28" s="54" t="s">
        <v>182</v>
      </c>
      <c r="Q28" s="56" t="s">
        <v>78</v>
      </c>
      <c r="R28" s="56">
        <v>100</v>
      </c>
      <c r="S28" s="56">
        <v>867</v>
      </c>
      <c r="T28" s="57">
        <f t="shared" si="8"/>
        <v>86700</v>
      </c>
      <c r="U28" s="57">
        <f t="shared" si="9"/>
        <v>97104.000000000015</v>
      </c>
      <c r="V28" s="54" t="s">
        <v>22</v>
      </c>
      <c r="W28" s="54" t="s">
        <v>22</v>
      </c>
    </row>
    <row r="29" spans="2:23" s="21" customFormat="1" ht="90" x14ac:dyDescent="0.25">
      <c r="B29" s="66" t="s">
        <v>164</v>
      </c>
      <c r="C29" s="52" t="s">
        <v>178</v>
      </c>
      <c r="D29" s="52" t="s">
        <v>165</v>
      </c>
      <c r="E29" s="52" t="s">
        <v>161</v>
      </c>
      <c r="F29" s="54" t="s">
        <v>166</v>
      </c>
      <c r="G29" s="52" t="s">
        <v>167</v>
      </c>
      <c r="H29" s="52" t="s">
        <v>61</v>
      </c>
      <c r="I29" s="22" t="s">
        <v>77</v>
      </c>
      <c r="J29" s="22">
        <v>0</v>
      </c>
      <c r="K29" s="23">
        <v>1.2023999999999999</v>
      </c>
      <c r="L29" s="54" t="s">
        <v>38</v>
      </c>
      <c r="M29" s="54" t="s">
        <v>39</v>
      </c>
      <c r="N29" s="52" t="s">
        <v>40</v>
      </c>
      <c r="O29" s="54" t="s">
        <v>183</v>
      </c>
      <c r="P29" s="54" t="s">
        <v>182</v>
      </c>
      <c r="Q29" s="56" t="s">
        <v>78</v>
      </c>
      <c r="R29" s="56">
        <v>100</v>
      </c>
      <c r="S29" s="56">
        <v>160</v>
      </c>
      <c r="T29" s="57">
        <f t="shared" si="8"/>
        <v>16000</v>
      </c>
      <c r="U29" s="57">
        <f t="shared" si="9"/>
        <v>17920</v>
      </c>
      <c r="V29" s="54" t="s">
        <v>22</v>
      </c>
      <c r="W29" s="54" t="s">
        <v>22</v>
      </c>
    </row>
    <row r="30" spans="2:23" s="21" customFormat="1" ht="90" x14ac:dyDescent="0.25">
      <c r="B30" s="66" t="s">
        <v>168</v>
      </c>
      <c r="C30" s="52" t="s">
        <v>179</v>
      </c>
      <c r="D30" s="52" t="s">
        <v>165</v>
      </c>
      <c r="E30" s="52" t="s">
        <v>161</v>
      </c>
      <c r="F30" s="54" t="s">
        <v>166</v>
      </c>
      <c r="G30" s="52" t="s">
        <v>169</v>
      </c>
      <c r="H30" s="52" t="s">
        <v>61</v>
      </c>
      <c r="I30" s="22" t="s">
        <v>77</v>
      </c>
      <c r="J30" s="22">
        <v>0</v>
      </c>
      <c r="K30" s="23">
        <v>1.2023999999999999</v>
      </c>
      <c r="L30" s="54" t="s">
        <v>38</v>
      </c>
      <c r="M30" s="54" t="s">
        <v>39</v>
      </c>
      <c r="N30" s="52" t="s">
        <v>40</v>
      </c>
      <c r="O30" s="54" t="s">
        <v>183</v>
      </c>
      <c r="P30" s="54" t="s">
        <v>182</v>
      </c>
      <c r="Q30" s="56" t="s">
        <v>78</v>
      </c>
      <c r="R30" s="56">
        <v>100</v>
      </c>
      <c r="S30" s="56">
        <v>160</v>
      </c>
      <c r="T30" s="57">
        <f t="shared" si="8"/>
        <v>16000</v>
      </c>
      <c r="U30" s="57">
        <f t="shared" si="9"/>
        <v>17920</v>
      </c>
      <c r="V30" s="54" t="s">
        <v>22</v>
      </c>
      <c r="W30" s="54" t="s">
        <v>22</v>
      </c>
    </row>
    <row r="31" spans="2:23" s="21" customFormat="1" ht="90" x14ac:dyDescent="0.25">
      <c r="B31" s="66" t="s">
        <v>170</v>
      </c>
      <c r="C31" s="52" t="s">
        <v>180</v>
      </c>
      <c r="D31" s="52" t="s">
        <v>165</v>
      </c>
      <c r="E31" s="52" t="s">
        <v>161</v>
      </c>
      <c r="F31" s="54" t="s">
        <v>166</v>
      </c>
      <c r="G31" s="52" t="s">
        <v>171</v>
      </c>
      <c r="H31" s="52" t="s">
        <v>61</v>
      </c>
      <c r="I31" s="22" t="s">
        <v>77</v>
      </c>
      <c r="J31" s="22">
        <v>0</v>
      </c>
      <c r="K31" s="23">
        <v>1.2023999999999999</v>
      </c>
      <c r="L31" s="54" t="s">
        <v>38</v>
      </c>
      <c r="M31" s="54" t="s">
        <v>39</v>
      </c>
      <c r="N31" s="52" t="s">
        <v>40</v>
      </c>
      <c r="O31" s="54" t="s">
        <v>183</v>
      </c>
      <c r="P31" s="54" t="s">
        <v>182</v>
      </c>
      <c r="Q31" s="56" t="s">
        <v>78</v>
      </c>
      <c r="R31" s="56">
        <v>100</v>
      </c>
      <c r="S31" s="56">
        <v>196</v>
      </c>
      <c r="T31" s="57">
        <f t="shared" si="8"/>
        <v>19600</v>
      </c>
      <c r="U31" s="57">
        <f t="shared" si="9"/>
        <v>21952.000000000004</v>
      </c>
      <c r="V31" s="54" t="s">
        <v>22</v>
      </c>
      <c r="W31" s="54" t="s">
        <v>22</v>
      </c>
    </row>
    <row r="32" spans="2:23" s="21" customFormat="1" ht="90" x14ac:dyDescent="0.25">
      <c r="B32" s="66" t="s">
        <v>172</v>
      </c>
      <c r="C32" s="52" t="s">
        <v>181</v>
      </c>
      <c r="D32" s="52" t="s">
        <v>165</v>
      </c>
      <c r="E32" s="52" t="s">
        <v>161</v>
      </c>
      <c r="F32" s="54" t="s">
        <v>166</v>
      </c>
      <c r="G32" s="52" t="s">
        <v>173</v>
      </c>
      <c r="H32" s="52" t="s">
        <v>61</v>
      </c>
      <c r="I32" s="22" t="s">
        <v>77</v>
      </c>
      <c r="J32" s="22">
        <v>0</v>
      </c>
      <c r="K32" s="23">
        <v>1.2023999999999999</v>
      </c>
      <c r="L32" s="54" t="s">
        <v>38</v>
      </c>
      <c r="M32" s="54" t="s">
        <v>39</v>
      </c>
      <c r="N32" s="52" t="s">
        <v>40</v>
      </c>
      <c r="O32" s="54" t="s">
        <v>183</v>
      </c>
      <c r="P32" s="54" t="s">
        <v>182</v>
      </c>
      <c r="Q32" s="56" t="s">
        <v>78</v>
      </c>
      <c r="R32" s="56">
        <v>100</v>
      </c>
      <c r="S32" s="56">
        <v>440</v>
      </c>
      <c r="T32" s="57">
        <f t="shared" si="8"/>
        <v>44000</v>
      </c>
      <c r="U32" s="57">
        <f t="shared" si="9"/>
        <v>49280.000000000007</v>
      </c>
      <c r="V32" s="54" t="s">
        <v>22</v>
      </c>
      <c r="W32" s="54" t="s">
        <v>22</v>
      </c>
    </row>
    <row r="33" spans="1:25" s="21" customFormat="1" x14ac:dyDescent="0.25">
      <c r="B33" s="34"/>
      <c r="C33" s="3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>
        <f>SUM(T12:T32)</f>
        <v>4931674353.7250004</v>
      </c>
      <c r="U33" s="37">
        <f>SUM(U12:U32)</f>
        <v>5523475276.1720009</v>
      </c>
      <c r="V33" s="36"/>
      <c r="W33" s="36"/>
    </row>
    <row r="34" spans="1:25" s="21" customFormat="1" ht="12.75" customHeight="1" x14ac:dyDescent="0.25">
      <c r="B34" s="26"/>
      <c r="C34" s="38" t="s">
        <v>26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39"/>
      <c r="T34" s="39"/>
      <c r="U34" s="39"/>
      <c r="V34" s="23"/>
      <c r="W34" s="23"/>
      <c r="X34" s="40"/>
      <c r="Y34" s="40"/>
    </row>
    <row r="35" spans="1:25" s="21" customFormat="1" ht="150" x14ac:dyDescent="0.25">
      <c r="A35" s="21" t="s">
        <v>47</v>
      </c>
      <c r="B35" s="26" t="s">
        <v>48</v>
      </c>
      <c r="C35" s="41" t="s">
        <v>81</v>
      </c>
      <c r="D35" s="31" t="s">
        <v>30</v>
      </c>
      <c r="E35" s="32" t="s">
        <v>31</v>
      </c>
      <c r="F35" s="32" t="s">
        <v>31</v>
      </c>
      <c r="G35" s="48" t="s">
        <v>53</v>
      </c>
      <c r="H35" s="48" t="s">
        <v>61</v>
      </c>
      <c r="I35" s="22" t="s">
        <v>45</v>
      </c>
      <c r="J35" s="28">
        <v>100</v>
      </c>
      <c r="K35" s="23">
        <v>12.202299999999999</v>
      </c>
      <c r="L35" s="30" t="s">
        <v>24</v>
      </c>
      <c r="M35" s="30" t="s">
        <v>25</v>
      </c>
      <c r="N35" s="42" t="s">
        <v>21</v>
      </c>
      <c r="O35" s="30" t="s">
        <v>52</v>
      </c>
      <c r="P35" s="30" t="s">
        <v>59</v>
      </c>
      <c r="Q35" s="30" t="s">
        <v>21</v>
      </c>
      <c r="R35" s="43">
        <v>1</v>
      </c>
      <c r="S35" s="44">
        <v>22463776.331999999</v>
      </c>
      <c r="T35" s="33">
        <f t="shared" ref="T35:T42" si="10">R35*S35</f>
        <v>22463776.331999999</v>
      </c>
      <c r="U35" s="33">
        <f t="shared" ref="U35:U42" si="11">T35*1.12</f>
        <v>25159429.491840001</v>
      </c>
      <c r="V35" s="30" t="s">
        <v>22</v>
      </c>
      <c r="W35" s="30" t="s">
        <v>22</v>
      </c>
    </row>
    <row r="36" spans="1:25" s="21" customFormat="1" ht="123.75" customHeight="1" x14ac:dyDescent="0.25">
      <c r="A36" s="21" t="s">
        <v>47</v>
      </c>
      <c r="B36" s="26" t="s">
        <v>48</v>
      </c>
      <c r="C36" s="41" t="s">
        <v>82</v>
      </c>
      <c r="D36" s="31" t="s">
        <v>28</v>
      </c>
      <c r="E36" s="32" t="s">
        <v>29</v>
      </c>
      <c r="F36" s="32" t="s">
        <v>29</v>
      </c>
      <c r="G36" s="48" t="s">
        <v>50</v>
      </c>
      <c r="H36" s="48" t="s">
        <v>61</v>
      </c>
      <c r="I36" s="22" t="s">
        <v>45</v>
      </c>
      <c r="J36" s="28">
        <v>100</v>
      </c>
      <c r="K36" s="23">
        <v>12.202299999999999</v>
      </c>
      <c r="L36" s="30" t="s">
        <v>24</v>
      </c>
      <c r="M36" s="30" t="s">
        <v>25</v>
      </c>
      <c r="N36" s="42" t="s">
        <v>21</v>
      </c>
      <c r="O36" s="30" t="s">
        <v>52</v>
      </c>
      <c r="P36" s="30" t="s">
        <v>59</v>
      </c>
      <c r="Q36" s="30" t="s">
        <v>21</v>
      </c>
      <c r="R36" s="43">
        <v>1</v>
      </c>
      <c r="S36" s="44">
        <v>720123722.847</v>
      </c>
      <c r="T36" s="33">
        <f t="shared" si="10"/>
        <v>720123722.847</v>
      </c>
      <c r="U36" s="33">
        <f t="shared" si="11"/>
        <v>806538569.58864009</v>
      </c>
      <c r="V36" s="30" t="s">
        <v>22</v>
      </c>
      <c r="W36" s="30" t="s">
        <v>22</v>
      </c>
    </row>
    <row r="37" spans="1:25" s="21" customFormat="1" ht="150" x14ac:dyDescent="0.25">
      <c r="A37" s="21" t="s">
        <v>47</v>
      </c>
      <c r="B37" s="26" t="s">
        <v>48</v>
      </c>
      <c r="C37" s="27" t="s">
        <v>83</v>
      </c>
      <c r="D37" s="52" t="s">
        <v>32</v>
      </c>
      <c r="E37" s="32" t="s">
        <v>33</v>
      </c>
      <c r="F37" s="32" t="s">
        <v>33</v>
      </c>
      <c r="G37" s="32" t="s">
        <v>27</v>
      </c>
      <c r="H37" s="48" t="s">
        <v>61</v>
      </c>
      <c r="I37" s="22" t="s">
        <v>45</v>
      </c>
      <c r="J37" s="28">
        <v>100</v>
      </c>
      <c r="K37" s="23">
        <v>12.202299999999999</v>
      </c>
      <c r="L37" s="29" t="s">
        <v>24</v>
      </c>
      <c r="M37" s="29" t="s">
        <v>25</v>
      </c>
      <c r="N37" s="28" t="s">
        <v>21</v>
      </c>
      <c r="O37" s="29" t="s">
        <v>52</v>
      </c>
      <c r="P37" s="29" t="s">
        <v>58</v>
      </c>
      <c r="Q37" s="29" t="s">
        <v>21</v>
      </c>
      <c r="R37" s="63">
        <v>1</v>
      </c>
      <c r="S37" s="64">
        <v>567723636.10000002</v>
      </c>
      <c r="T37" s="33">
        <f t="shared" si="10"/>
        <v>567723636.10000002</v>
      </c>
      <c r="U37" s="33">
        <f t="shared" si="11"/>
        <v>635850472.43200004</v>
      </c>
      <c r="V37" s="29" t="s">
        <v>22</v>
      </c>
      <c r="W37" s="29" t="s">
        <v>22</v>
      </c>
    </row>
    <row r="38" spans="1:25" s="21" customFormat="1" ht="150" x14ac:dyDescent="0.25">
      <c r="B38" s="26" t="s">
        <v>48</v>
      </c>
      <c r="C38" s="41" t="s">
        <v>56</v>
      </c>
      <c r="D38" s="54" t="s">
        <v>30</v>
      </c>
      <c r="E38" s="48" t="s">
        <v>31</v>
      </c>
      <c r="F38" s="48" t="s">
        <v>31</v>
      </c>
      <c r="G38" s="48" t="s">
        <v>54</v>
      </c>
      <c r="H38" s="48" t="s">
        <v>61</v>
      </c>
      <c r="I38" s="22" t="s">
        <v>45</v>
      </c>
      <c r="J38" s="28">
        <v>100</v>
      </c>
      <c r="K38" s="23">
        <v>11.202299999999999</v>
      </c>
      <c r="L38" s="29" t="s">
        <v>24</v>
      </c>
      <c r="M38" s="29" t="s">
        <v>25</v>
      </c>
      <c r="N38" s="28" t="s">
        <v>21</v>
      </c>
      <c r="O38" s="29" t="s">
        <v>52</v>
      </c>
      <c r="P38" s="29" t="s">
        <v>58</v>
      </c>
      <c r="Q38" s="55" t="s">
        <v>21</v>
      </c>
      <c r="R38" s="56">
        <v>1</v>
      </c>
      <c r="S38" s="57">
        <v>0.01</v>
      </c>
      <c r="T38" s="57">
        <f t="shared" si="10"/>
        <v>0.01</v>
      </c>
      <c r="U38" s="57">
        <f t="shared" si="11"/>
        <v>1.1200000000000002E-2</v>
      </c>
      <c r="V38" s="58" t="s">
        <v>22</v>
      </c>
      <c r="W38" s="29" t="s">
        <v>22</v>
      </c>
    </row>
    <row r="39" spans="1:25" s="21" customFormat="1" ht="150" x14ac:dyDescent="0.25">
      <c r="B39" s="26" t="s">
        <v>48</v>
      </c>
      <c r="C39" s="27" t="s">
        <v>57</v>
      </c>
      <c r="D39" s="54" t="s">
        <v>30</v>
      </c>
      <c r="E39" s="48" t="s">
        <v>31</v>
      </c>
      <c r="F39" s="48" t="s">
        <v>31</v>
      </c>
      <c r="G39" s="48" t="s">
        <v>55</v>
      </c>
      <c r="H39" s="48" t="s">
        <v>61</v>
      </c>
      <c r="I39" s="22" t="s">
        <v>45</v>
      </c>
      <c r="J39" s="28">
        <v>100</v>
      </c>
      <c r="K39" s="23">
        <v>11.202299999999999</v>
      </c>
      <c r="L39" s="29" t="s">
        <v>24</v>
      </c>
      <c r="M39" s="29" t="s">
        <v>25</v>
      </c>
      <c r="N39" s="28" t="s">
        <v>21</v>
      </c>
      <c r="O39" s="29" t="s">
        <v>52</v>
      </c>
      <c r="P39" s="29" t="s">
        <v>58</v>
      </c>
      <c r="Q39" s="55" t="s">
        <v>21</v>
      </c>
      <c r="R39" s="56">
        <v>1</v>
      </c>
      <c r="S39" s="57">
        <v>846150602.70599997</v>
      </c>
      <c r="T39" s="57">
        <f t="shared" si="10"/>
        <v>846150602.70599997</v>
      </c>
      <c r="U39" s="57">
        <f t="shared" si="11"/>
        <v>947688675.03072011</v>
      </c>
      <c r="V39" s="58" t="s">
        <v>22</v>
      </c>
      <c r="W39" s="29" t="s">
        <v>22</v>
      </c>
    </row>
    <row r="40" spans="1:25" s="21" customFormat="1" ht="150" x14ac:dyDescent="0.25">
      <c r="B40" s="26" t="s">
        <v>48</v>
      </c>
      <c r="C40" s="59" t="s">
        <v>62</v>
      </c>
      <c r="D40" s="54" t="s">
        <v>28</v>
      </c>
      <c r="E40" s="48" t="s">
        <v>29</v>
      </c>
      <c r="F40" s="48" t="s">
        <v>29</v>
      </c>
      <c r="G40" s="48" t="s">
        <v>63</v>
      </c>
      <c r="H40" s="48" t="s">
        <v>61</v>
      </c>
      <c r="I40" s="22" t="s">
        <v>45</v>
      </c>
      <c r="J40" s="60">
        <v>100</v>
      </c>
      <c r="K40" s="23">
        <v>12.202299999999999</v>
      </c>
      <c r="L40" s="29" t="s">
        <v>24</v>
      </c>
      <c r="M40" s="55" t="s">
        <v>64</v>
      </c>
      <c r="N40" s="28" t="s">
        <v>21</v>
      </c>
      <c r="O40" s="29" t="s">
        <v>52</v>
      </c>
      <c r="P40" s="55" t="s">
        <v>65</v>
      </c>
      <c r="Q40" s="54" t="s">
        <v>48</v>
      </c>
      <c r="R40" s="61">
        <v>1</v>
      </c>
      <c r="S40" s="62">
        <v>4358.95</v>
      </c>
      <c r="T40" s="62">
        <f t="shared" si="10"/>
        <v>4358.95</v>
      </c>
      <c r="U40" s="62">
        <f t="shared" si="11"/>
        <v>4882.0240000000003</v>
      </c>
      <c r="V40" s="58" t="s">
        <v>22</v>
      </c>
      <c r="W40" s="29" t="s">
        <v>22</v>
      </c>
    </row>
    <row r="41" spans="1:25" s="21" customFormat="1" ht="150" x14ac:dyDescent="0.25">
      <c r="B41" s="26" t="s">
        <v>48</v>
      </c>
      <c r="C41" s="27" t="s">
        <v>85</v>
      </c>
      <c r="D41" s="54" t="s">
        <v>66</v>
      </c>
      <c r="E41" s="48" t="s">
        <v>67</v>
      </c>
      <c r="F41" s="54" t="s">
        <v>68</v>
      </c>
      <c r="G41" s="48" t="s">
        <v>69</v>
      </c>
      <c r="H41" s="48" t="s">
        <v>61</v>
      </c>
      <c r="I41" s="22" t="s">
        <v>45</v>
      </c>
      <c r="J41" s="28">
        <v>100</v>
      </c>
      <c r="K41" s="23">
        <v>12.202299999999999</v>
      </c>
      <c r="L41" s="29" t="s">
        <v>24</v>
      </c>
      <c r="M41" s="29" t="s">
        <v>70</v>
      </c>
      <c r="N41" s="28" t="s">
        <v>21</v>
      </c>
      <c r="O41" s="29" t="s">
        <v>52</v>
      </c>
      <c r="P41" s="29" t="s">
        <v>58</v>
      </c>
      <c r="Q41" s="65" t="s">
        <v>48</v>
      </c>
      <c r="R41" s="61">
        <v>1</v>
      </c>
      <c r="S41" s="62">
        <v>37006200</v>
      </c>
      <c r="T41" s="62">
        <f t="shared" si="10"/>
        <v>37006200</v>
      </c>
      <c r="U41" s="62">
        <f t="shared" si="11"/>
        <v>41446944.000000007</v>
      </c>
      <c r="V41" s="58" t="s">
        <v>22</v>
      </c>
      <c r="W41" s="29" t="s">
        <v>22</v>
      </c>
    </row>
    <row r="42" spans="1:25" s="21" customFormat="1" ht="150" x14ac:dyDescent="0.25">
      <c r="B42" s="26" t="s">
        <v>48</v>
      </c>
      <c r="C42" s="59" t="s">
        <v>86</v>
      </c>
      <c r="D42" s="54" t="s">
        <v>66</v>
      </c>
      <c r="E42" s="48" t="s">
        <v>67</v>
      </c>
      <c r="F42" s="54" t="s">
        <v>68</v>
      </c>
      <c r="G42" s="48" t="s">
        <v>69</v>
      </c>
      <c r="H42" s="48" t="s">
        <v>61</v>
      </c>
      <c r="I42" s="22" t="s">
        <v>45</v>
      </c>
      <c r="J42" s="28">
        <v>100</v>
      </c>
      <c r="K42" s="23">
        <v>12.202299999999999</v>
      </c>
      <c r="L42" s="29" t="s">
        <v>24</v>
      </c>
      <c r="M42" s="29" t="s">
        <v>25</v>
      </c>
      <c r="N42" s="28" t="s">
        <v>21</v>
      </c>
      <c r="O42" s="29" t="s">
        <v>52</v>
      </c>
      <c r="P42" s="29" t="s">
        <v>58</v>
      </c>
      <c r="Q42" s="65" t="s">
        <v>48</v>
      </c>
      <c r="R42" s="61">
        <v>1</v>
      </c>
      <c r="S42" s="62">
        <v>88704</v>
      </c>
      <c r="T42" s="62">
        <f t="shared" si="10"/>
        <v>88704</v>
      </c>
      <c r="U42" s="62">
        <f t="shared" si="11"/>
        <v>99348.48000000001</v>
      </c>
      <c r="V42" s="58" t="s">
        <v>22</v>
      </c>
      <c r="W42" s="29" t="s">
        <v>22</v>
      </c>
    </row>
    <row r="43" spans="1:25" x14ac:dyDescent="0.25">
      <c r="B43" s="20"/>
      <c r="C43" s="19" t="s">
        <v>43</v>
      </c>
      <c r="D43" s="17"/>
      <c r="E43" s="17"/>
      <c r="F43" s="17"/>
      <c r="G43" s="17"/>
      <c r="H43" s="5"/>
      <c r="I43" s="5"/>
      <c r="J43" s="5"/>
      <c r="K43" s="5"/>
      <c r="L43" s="5"/>
      <c r="M43" s="5"/>
      <c r="N43" s="5"/>
      <c r="O43" s="5"/>
      <c r="P43" s="5"/>
      <c r="Q43" s="17"/>
      <c r="R43" s="17"/>
      <c r="S43" s="17"/>
      <c r="T43" s="18">
        <f>SUM(T35:T42)</f>
        <v>2193561000.9449997</v>
      </c>
      <c r="U43" s="18">
        <f>SUM(U35:U42)</f>
        <v>2456788321.0584006</v>
      </c>
      <c r="V43" s="17"/>
      <c r="W43" s="17"/>
    </row>
    <row r="44" spans="1:25" x14ac:dyDescent="0.25">
      <c r="B44" s="20"/>
      <c r="C44" s="19" t="s">
        <v>44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>
        <f>T43+T33</f>
        <v>7125235354.6700001</v>
      </c>
      <c r="U44" s="6">
        <f>U43+U33</f>
        <v>7980263597.230402</v>
      </c>
      <c r="V44" s="5"/>
      <c r="W44" s="5"/>
    </row>
    <row r="47" spans="1:25" customFormat="1" ht="18.75" x14ac:dyDescent="0.25">
      <c r="E47" s="49"/>
      <c r="F47" s="49"/>
      <c r="G47" s="49"/>
      <c r="H47" s="49"/>
      <c r="I47" s="50"/>
    </row>
    <row r="48" spans="1:25" customFormat="1" ht="18.75" x14ac:dyDescent="0.25">
      <c r="E48" s="49"/>
      <c r="F48" s="49"/>
      <c r="G48" s="49"/>
      <c r="H48" s="49"/>
      <c r="I48" s="50"/>
      <c r="J48" s="10"/>
    </row>
    <row r="49" spans="2:12" customFormat="1" ht="18.75" x14ac:dyDescent="0.25">
      <c r="E49" s="49"/>
      <c r="F49" s="49"/>
      <c r="G49" s="49"/>
      <c r="H49" s="49"/>
      <c r="I49" s="50"/>
      <c r="J49" s="10"/>
    </row>
    <row r="50" spans="2:12" customFormat="1" ht="18.75" x14ac:dyDescent="0.25">
      <c r="E50" s="49"/>
      <c r="F50" s="49"/>
      <c r="G50" s="49"/>
      <c r="H50" s="49"/>
      <c r="I50" s="50"/>
      <c r="J50" s="10"/>
    </row>
    <row r="51" spans="2:12" customFormat="1" ht="18.75" x14ac:dyDescent="0.25">
      <c r="E51" s="49"/>
      <c r="F51" s="49"/>
      <c r="G51" s="49"/>
      <c r="H51" s="49"/>
      <c r="I51" s="50"/>
      <c r="J51" s="10"/>
    </row>
    <row r="52" spans="2:12" customFormat="1" ht="15.75" x14ac:dyDescent="0.25">
      <c r="D52" s="8"/>
      <c r="E52" s="8"/>
      <c r="F52" s="8"/>
      <c r="G52" s="8"/>
      <c r="H52" s="8"/>
      <c r="I52" s="10"/>
      <c r="J52" s="10"/>
      <c r="K52" s="11"/>
      <c r="L52" s="9"/>
    </row>
    <row r="53" spans="2:12" customFormat="1" x14ac:dyDescent="0.25">
      <c r="B53" s="51"/>
      <c r="C53" s="51"/>
      <c r="D53" s="1"/>
      <c r="E53" s="13"/>
      <c r="F53" s="13"/>
      <c r="G53" s="13"/>
      <c r="H53" s="13"/>
      <c r="I53" s="13"/>
      <c r="J53" s="13"/>
      <c r="K53" s="14"/>
      <c r="L53" s="15"/>
    </row>
    <row r="54" spans="2:12" customFormat="1" x14ac:dyDescent="0.25">
      <c r="B54" s="51"/>
      <c r="C54" s="51"/>
      <c r="D54" s="1"/>
      <c r="E54" s="13"/>
      <c r="F54" s="13"/>
      <c r="G54" s="13"/>
      <c r="H54" s="13"/>
      <c r="I54" s="13"/>
      <c r="J54" s="13"/>
      <c r="K54" s="14"/>
      <c r="L54" s="15"/>
    </row>
    <row r="55" spans="2:12" customFormat="1" x14ac:dyDescent="0.25">
      <c r="B55" s="51"/>
      <c r="C55" s="51"/>
      <c r="D55" s="1"/>
      <c r="E55" s="13"/>
      <c r="F55" s="13"/>
      <c r="G55" s="13"/>
      <c r="H55" s="13"/>
      <c r="I55" s="13"/>
      <c r="J55" s="13"/>
      <c r="K55" s="14"/>
      <c r="L55" s="15"/>
    </row>
    <row r="56" spans="2:12" customFormat="1" x14ac:dyDescent="0.25">
      <c r="B56" s="51"/>
      <c r="C56" s="51"/>
      <c r="D56" s="1"/>
      <c r="E56" s="13"/>
      <c r="F56" s="13"/>
      <c r="G56" s="13"/>
      <c r="H56" s="13"/>
      <c r="I56" s="13"/>
      <c r="J56" s="13"/>
      <c r="K56" s="14"/>
      <c r="L56" s="15"/>
    </row>
    <row r="57" spans="2:12" customFormat="1" x14ac:dyDescent="0.25">
      <c r="B57" s="51"/>
      <c r="C57" s="51"/>
      <c r="D57" s="1"/>
      <c r="E57" s="16"/>
      <c r="F57" s="13"/>
      <c r="G57" s="13"/>
      <c r="H57" s="13"/>
      <c r="I57" s="13"/>
      <c r="J57" s="13"/>
      <c r="K57" s="14"/>
      <c r="L57" s="15"/>
    </row>
    <row r="58" spans="2:12" customFormat="1" x14ac:dyDescent="0.25">
      <c r="B58" s="51"/>
      <c r="C58" s="51"/>
      <c r="D58" s="1"/>
      <c r="E58" s="13"/>
      <c r="F58" s="13"/>
      <c r="G58" s="13"/>
      <c r="H58" s="13"/>
      <c r="I58" s="13"/>
      <c r="J58" s="13"/>
      <c r="K58" s="14"/>
      <c r="L58" s="15"/>
    </row>
    <row r="59" spans="2:12" customFormat="1" x14ac:dyDescent="0.25">
      <c r="B59" s="51"/>
      <c r="C59" s="51"/>
      <c r="D59" s="1"/>
      <c r="E59" s="13"/>
      <c r="F59" s="13"/>
      <c r="G59" s="13"/>
      <c r="H59" s="13"/>
      <c r="I59" s="13"/>
      <c r="J59" s="13"/>
      <c r="K59" s="14"/>
      <c r="L59" s="15"/>
    </row>
    <row r="60" spans="2:12" customFormat="1" x14ac:dyDescent="0.25">
      <c r="B60" s="51"/>
      <c r="C60" s="51"/>
      <c r="D60" s="1"/>
      <c r="E60" s="13"/>
      <c r="F60" s="13"/>
      <c r="G60" s="13"/>
      <c r="H60" s="13"/>
      <c r="I60" s="13"/>
      <c r="J60" s="13"/>
      <c r="K60" s="14"/>
      <c r="L60" s="15"/>
    </row>
    <row r="61" spans="2:12" customFormat="1" x14ac:dyDescent="0.25">
      <c r="B61" s="51"/>
      <c r="C61" s="51"/>
      <c r="D61" s="1"/>
      <c r="E61" s="13"/>
      <c r="F61" s="13"/>
      <c r="G61" s="13"/>
      <c r="H61" s="13"/>
      <c r="I61" s="13"/>
      <c r="J61" s="13"/>
      <c r="K61" s="14"/>
      <c r="L61" s="15"/>
    </row>
    <row r="62" spans="2:12" customFormat="1" x14ac:dyDescent="0.25">
      <c r="D62" s="12"/>
      <c r="E62" s="13"/>
      <c r="F62" s="13"/>
      <c r="G62" s="13"/>
      <c r="H62" s="13"/>
      <c r="I62" s="13"/>
      <c r="J62" s="13"/>
      <c r="K62" s="14"/>
      <c r="L62" s="15"/>
    </row>
  </sheetData>
  <autoFilter ref="A10:Y44"/>
  <dataValidations count="1">
    <dataValidation type="whole" allowBlank="1" showInputMessage="1" showErrorMessage="1" sqref="J35:J42">
      <formula1>0</formula1>
      <formula2>100</formula2>
    </dataValidation>
  </dataValidations>
  <printOptions horizontalCentered="1"/>
  <pageMargins left="0" right="0" top="0.23622047244094491" bottom="7.874015748031496E-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2024-01-16T03:13:32Z</cp:lastPrinted>
  <dcterms:created xsi:type="dcterms:W3CDTF">2021-10-12T10:44:16Z</dcterms:created>
  <dcterms:modified xsi:type="dcterms:W3CDTF">2024-01-19T09:08:20Z</dcterms:modified>
</cp:coreProperties>
</file>