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05" windowWidth="28980" windowHeight="699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Report'!$A$10:$AN$20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16" i="1" l="1"/>
  <c r="U16" i="1" s="1"/>
  <c r="T17" i="1"/>
  <c r="U17" i="1" s="1"/>
  <c r="T18" i="1"/>
  <c r="U18" i="1" s="1"/>
  <c r="T15" i="1"/>
  <c r="T19" i="1" l="1"/>
  <c r="U15" i="1"/>
  <c r="U19" i="1" s="1"/>
  <c r="T20" i="1" l="1"/>
  <c r="T12" i="1"/>
  <c r="T13" i="1" s="1"/>
  <c r="U12" i="1" l="1"/>
  <c r="U13" i="1" s="1"/>
  <c r="U20" i="1" l="1"/>
</calcChain>
</file>

<file path=xl/sharedStrings.xml><?xml version="1.0" encoding="utf-8"?>
<sst xmlns="http://schemas.openxmlformats.org/spreadsheetml/2006/main" count="115" uniqueCount="65">
  <si>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</si>
  <si>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</si>
  <si>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</si>
  <si>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</si>
  <si>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</si>
  <si>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</si>
  <si>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</si>
  <si>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</si>
  <si>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</si>
  <si>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</si>
  <si>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</si>
  <si>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</si>
  <si>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</si>
  <si>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</si>
  <si>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</si>
  <si>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</si>
  <si>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</si>
  <si>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</si>
  <si>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</si>
  <si>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</si>
  <si>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</si>
  <si>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</si>
  <si>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</si>
  <si>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 xml:space="preserve">Окончательный платеж - 0% , Промежуточный платеж - 100% , Предоплата - 0% </t>
  </si>
  <si>
    <t xml:space="preserve">Окончательный платеж - 0% , Промежуточный платеж - 0% , Предоплата - 100% </t>
  </si>
  <si>
    <t>Приложение 1</t>
  </si>
  <si>
    <t>2 У</t>
  </si>
  <si>
    <t>3 У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</si>
  <si>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</si>
  <si>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</si>
  <si>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</si>
  <si>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</si>
  <si>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</si>
  <si>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</si>
  <si>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</si>
  <si>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</si>
  <si>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</si>
  <si>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</si>
  <si>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</si>
  <si>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</si>
  <si>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</si>
  <si>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</si>
  <si>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</si>
  <si>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</si>
  <si>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</si>
  <si>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Окончательный платеж - 0% , Промежуточный платеж - 0% , Предоплата - 100%</t>
  </si>
  <si>
    <t>Киловатт</t>
  </si>
  <si>
    <t xml:space="preserve"> 4 У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</si>
  <si>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</si>
  <si>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</si>
  <si>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</si>
  <si>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</si>
  <si>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</si>
  <si>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</si>
  <si>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</si>
  <si>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</si>
  <si>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</si>
  <si>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 xml:space="preserve">Предварительный план закупок товаров, работ и услуг с применением Особого порядка ТОО "Богатырь Комир" на 2024 год </t>
  </si>
  <si>
    <t>1 Т</t>
  </si>
  <si>
    <t>1 У</t>
  </si>
  <si>
    <t>с 01.2024 по 12.2024 (включительно)</t>
  </si>
  <si>
    <t>Оказание услуг по передаче и распределению электрической энергии</t>
  </si>
  <si>
    <t xml:space="preserve">Оказание услуг по организации балансирования производства потребления электрической энергии </t>
  </si>
  <si>
    <t>Особый порядок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</si>
  <si>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 1446  от 10.11.2023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</si>
</sst>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10" fillId="0" borderId="0"/>
  </cellStyleXfs>
  <cellXfs count="57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/>
    <xf numFmtId="0" fontId="1" fillId="0" borderId="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4" fontId="11" fillId="0" borderId="0" xfId="3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/>
    </xf>
    <xf numFmtId="4" fontId="13" fillId="0" borderId="0" xfId="3" applyNumberFormat="1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3" fillId="0" borderId="0" xfId="3" applyFont="1" applyFill="1" applyBorder="1" applyAlignment="1"/>
    <xf numFmtId="0" fontId="1" fillId="0" borderId="8" xfId="0" applyFont="1" applyFill="1" applyBorder="1" applyAlignment="1">
      <alignment horizontal="center" vertical="top" wrapText="1"/>
    </xf>
    <xf numFmtId="4" fontId="1" fillId="0" borderId="8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2" fillId="2" borderId="12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164" fontId="4" fillId="2" borderId="7" xfId="0" applyNumberFormat="1" applyFont="1" applyFill="1" applyBorder="1" applyAlignment="1">
      <alignment horizontal="left" vertical="top" wrapText="1"/>
    </xf>
    <xf numFmtId="4" fontId="4" fillId="2" borderId="7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4" fontId="1" fillId="2" borderId="0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Border="1"/>
    <xf numFmtId="0" fontId="0" fillId="2" borderId="0" xfId="0" applyFill="1" applyAlignment="1">
      <alignment vertical="top"/>
    </xf>
    <xf numFmtId="0" fontId="2" fillId="2" borderId="1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64" fontId="4" fillId="2" borderId="4" xfId="0" applyNumberFormat="1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tabSelected="1" topLeftCell="B1" zoomScale="80" zoomScaleNormal="80" workbookViewId="0">
      <selection activeCell="F41" sqref="F41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0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4" width="18.85546875" style="1" customWidth="1"/>
    <col min="25" max="25" width="19.7109375" style="1" customWidth="1"/>
    <col min="26" max="40" width="10.42578125" style="1" customWidth="1"/>
    <col min="41" max="16384" width="9.140625" style="1"/>
  </cols>
  <sheetData>
    <row r="1" spans="1:40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25</v>
      </c>
    </row>
    <row r="2" spans="1:40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40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52</v>
      </c>
    </row>
    <row r="4" spans="1:40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64</v>
      </c>
    </row>
    <row r="5" spans="1:40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40" x14ac:dyDescent="0.25">
      <c r="D6" s="3"/>
      <c r="E6" s="3" t="s">
        <v>57</v>
      </c>
      <c r="F6" s="3"/>
      <c r="G6" s="3"/>
      <c r="H6" s="3"/>
      <c r="I6" s="3"/>
      <c r="J6" s="3"/>
      <c r="K6" s="3"/>
      <c r="L6" s="3"/>
    </row>
    <row r="7" spans="1:40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40" ht="15.75" thickBot="1" x14ac:dyDescent="0.3"/>
    <row r="9" spans="1:40" ht="86.25" customHeight="1" thickBot="1" x14ac:dyDescent="0.3">
      <c r="B9" s="2" t="s">
        <v>55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  <c r="S9" s="2" t="s">
        <v>16</v>
      </c>
      <c r="T9" s="2" t="s">
        <v>17</v>
      </c>
      <c r="U9" s="2" t="s">
        <v>18</v>
      </c>
      <c r="V9" s="2" t="s">
        <v>19</v>
      </c>
      <c r="W9" s="2" t="s">
        <v>20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  <c r="X10" s="4"/>
    </row>
    <row r="11" spans="1:40" x14ac:dyDescent="0.25">
      <c r="C11" s="4" t="s">
        <v>48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40" s="21" customFormat="1" ht="150" x14ac:dyDescent="0.25">
      <c r="A12" s="21" t="s">
        <v>53</v>
      </c>
      <c r="B12" s="26" t="s">
        <v>54</v>
      </c>
      <c r="C12" s="49" t="s">
        <v>58</v>
      </c>
      <c r="D12" s="33" t="s">
        <v>38</v>
      </c>
      <c r="E12" s="34" t="s">
        <v>39</v>
      </c>
      <c r="F12" s="34" t="s">
        <v>40</v>
      </c>
      <c r="G12" s="34" t="s">
        <v>41</v>
      </c>
      <c r="H12" s="52" t="s">
        <v>63</v>
      </c>
      <c r="I12" s="22" t="s">
        <v>51</v>
      </c>
      <c r="J12" s="35">
        <v>100</v>
      </c>
      <c r="K12" s="23">
        <v>11.202299999999999</v>
      </c>
      <c r="L12" s="24" t="s">
        <v>42</v>
      </c>
      <c r="M12" s="24" t="s">
        <v>43</v>
      </c>
      <c r="N12" s="50" t="s">
        <v>44</v>
      </c>
      <c r="O12" s="24" t="s">
        <v>60</v>
      </c>
      <c r="P12" s="24" t="s">
        <v>45</v>
      </c>
      <c r="Q12" s="24" t="s">
        <v>46</v>
      </c>
      <c r="R12" s="51">
        <v>367469775</v>
      </c>
      <c r="S12" s="36">
        <v>13.4178</v>
      </c>
      <c r="T12" s="36">
        <f t="shared" ref="T12" si="0">R12*S12</f>
        <v>4930635946.9949999</v>
      </c>
      <c r="U12" s="36">
        <f t="shared" ref="U12" si="1">T12*1.12</f>
        <v>5522312260.6344004</v>
      </c>
      <c r="V12" s="24" t="s">
        <v>22</v>
      </c>
      <c r="W12" s="25" t="s">
        <v>22</v>
      </c>
    </row>
    <row r="13" spans="1:40" s="21" customFormat="1" x14ac:dyDescent="0.25">
      <c r="B13" s="37"/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40">
        <f>SUM(T12:T12)</f>
        <v>4930635946.9949999</v>
      </c>
      <c r="U13" s="40">
        <f>SUM(U12:U12)</f>
        <v>5522312260.6344004</v>
      </c>
      <c r="V13" s="39"/>
      <c r="W13" s="39"/>
      <c r="X13" s="39"/>
    </row>
    <row r="14" spans="1:40" s="21" customFormat="1" ht="12.75" customHeight="1" x14ac:dyDescent="0.25">
      <c r="B14" s="26"/>
      <c r="C14" s="41" t="s">
        <v>30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42"/>
      <c r="T14" s="42"/>
      <c r="U14" s="42"/>
      <c r="V14" s="23"/>
      <c r="W14" s="23"/>
      <c r="X14" s="43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</row>
    <row r="15" spans="1:40" s="21" customFormat="1" ht="150" x14ac:dyDescent="0.25">
      <c r="A15" s="21" t="s">
        <v>53</v>
      </c>
      <c r="B15" s="26" t="s">
        <v>54</v>
      </c>
      <c r="C15" s="45" t="s">
        <v>59</v>
      </c>
      <c r="D15" s="33" t="s">
        <v>32</v>
      </c>
      <c r="E15" s="34" t="s">
        <v>33</v>
      </c>
      <c r="F15" s="34" t="s">
        <v>33</v>
      </c>
      <c r="G15" s="52" t="s">
        <v>61</v>
      </c>
      <c r="H15" s="52" t="s">
        <v>63</v>
      </c>
      <c r="I15" s="22" t="s">
        <v>51</v>
      </c>
      <c r="J15" s="28">
        <v>100</v>
      </c>
      <c r="K15" s="23">
        <v>11.202299999999999</v>
      </c>
      <c r="L15" s="32" t="s">
        <v>28</v>
      </c>
      <c r="M15" s="32" t="s">
        <v>29</v>
      </c>
      <c r="N15" s="46" t="s">
        <v>21</v>
      </c>
      <c r="O15" s="32" t="s">
        <v>60</v>
      </c>
      <c r="P15" s="32" t="s">
        <v>23</v>
      </c>
      <c r="Q15" s="32" t="s">
        <v>21</v>
      </c>
      <c r="R15" s="47">
        <v>1</v>
      </c>
      <c r="S15" s="48">
        <v>19987172</v>
      </c>
      <c r="T15" s="36">
        <f t="shared" ref="T15" si="2">R15*S15</f>
        <v>19987172</v>
      </c>
      <c r="U15" s="36">
        <f t="shared" ref="U15" si="3">T15*1.12</f>
        <v>22385632.640000001</v>
      </c>
      <c r="V15" s="32" t="s">
        <v>22</v>
      </c>
      <c r="W15" s="32" t="s">
        <v>22</v>
      </c>
    </row>
    <row r="16" spans="1:40" s="21" customFormat="1" ht="150" x14ac:dyDescent="0.25">
      <c r="A16" s="21" t="s">
        <v>53</v>
      </c>
      <c r="B16" s="26" t="s">
        <v>54</v>
      </c>
      <c r="C16" s="45" t="s">
        <v>26</v>
      </c>
      <c r="D16" s="33" t="s">
        <v>34</v>
      </c>
      <c r="E16" s="34" t="s">
        <v>35</v>
      </c>
      <c r="F16" s="34" t="s">
        <v>35</v>
      </c>
      <c r="G16" s="52" t="s">
        <v>62</v>
      </c>
      <c r="H16" s="52" t="s">
        <v>63</v>
      </c>
      <c r="I16" s="22" t="s">
        <v>51</v>
      </c>
      <c r="J16" s="28">
        <v>100</v>
      </c>
      <c r="K16" s="23">
        <v>11.202299999999999</v>
      </c>
      <c r="L16" s="32" t="s">
        <v>28</v>
      </c>
      <c r="M16" s="32" t="s">
        <v>29</v>
      </c>
      <c r="N16" s="46" t="s">
        <v>21</v>
      </c>
      <c r="O16" s="32" t="s">
        <v>60</v>
      </c>
      <c r="P16" s="32" t="s">
        <v>24</v>
      </c>
      <c r="Q16" s="32" t="s">
        <v>21</v>
      </c>
      <c r="R16" s="47">
        <v>1</v>
      </c>
      <c r="S16" s="48">
        <v>22463776.331999999</v>
      </c>
      <c r="T16" s="36">
        <f t="shared" ref="T16:T18" si="4">R16*S16</f>
        <v>22463776.331999999</v>
      </c>
      <c r="U16" s="36">
        <f t="shared" ref="U16:U18" si="5">T16*1.12</f>
        <v>25159429.491840001</v>
      </c>
      <c r="V16" s="32" t="s">
        <v>22</v>
      </c>
      <c r="W16" s="32" t="s">
        <v>22</v>
      </c>
    </row>
    <row r="17" spans="1:24" s="21" customFormat="1" ht="123.75" customHeight="1" x14ac:dyDescent="0.25">
      <c r="A17" s="21" t="s">
        <v>53</v>
      </c>
      <c r="B17" s="26" t="s">
        <v>54</v>
      </c>
      <c r="C17" s="45" t="s">
        <v>27</v>
      </c>
      <c r="D17" s="33" t="s">
        <v>32</v>
      </c>
      <c r="E17" s="34" t="s">
        <v>33</v>
      </c>
      <c r="F17" s="34" t="s">
        <v>33</v>
      </c>
      <c r="G17" s="52" t="s">
        <v>56</v>
      </c>
      <c r="H17" s="52" t="s">
        <v>63</v>
      </c>
      <c r="I17" s="22" t="s">
        <v>51</v>
      </c>
      <c r="J17" s="28">
        <v>100</v>
      </c>
      <c r="K17" s="23">
        <v>11.202299999999999</v>
      </c>
      <c r="L17" s="32" t="s">
        <v>28</v>
      </c>
      <c r="M17" s="32" t="s">
        <v>29</v>
      </c>
      <c r="N17" s="46" t="s">
        <v>21</v>
      </c>
      <c r="O17" s="32" t="s">
        <v>60</v>
      </c>
      <c r="P17" s="32" t="s">
        <v>24</v>
      </c>
      <c r="Q17" s="32" t="s">
        <v>21</v>
      </c>
      <c r="R17" s="47">
        <v>1</v>
      </c>
      <c r="S17" s="48">
        <v>720123722.847</v>
      </c>
      <c r="T17" s="36">
        <f t="shared" si="4"/>
        <v>720123722.847</v>
      </c>
      <c r="U17" s="36">
        <f t="shared" si="5"/>
        <v>806538569.58864009</v>
      </c>
      <c r="V17" s="32" t="s">
        <v>22</v>
      </c>
      <c r="W17" s="32" t="s">
        <v>22</v>
      </c>
    </row>
    <row r="18" spans="1:24" s="21" customFormat="1" ht="150" x14ac:dyDescent="0.25">
      <c r="A18" s="21" t="s">
        <v>53</v>
      </c>
      <c r="B18" s="26" t="s">
        <v>54</v>
      </c>
      <c r="C18" s="27" t="s">
        <v>47</v>
      </c>
      <c r="D18" s="56" t="s">
        <v>36</v>
      </c>
      <c r="E18" s="34" t="s">
        <v>37</v>
      </c>
      <c r="F18" s="34" t="s">
        <v>37</v>
      </c>
      <c r="G18" s="34" t="s">
        <v>31</v>
      </c>
      <c r="H18" s="52" t="s">
        <v>63</v>
      </c>
      <c r="I18" s="22" t="s">
        <v>51</v>
      </c>
      <c r="J18" s="28">
        <v>100</v>
      </c>
      <c r="K18" s="23">
        <v>11.202299999999999</v>
      </c>
      <c r="L18" s="29" t="s">
        <v>28</v>
      </c>
      <c r="M18" s="29" t="s">
        <v>29</v>
      </c>
      <c r="N18" s="28" t="s">
        <v>21</v>
      </c>
      <c r="O18" s="29" t="s">
        <v>60</v>
      </c>
      <c r="P18" s="29" t="s">
        <v>23</v>
      </c>
      <c r="Q18" s="29" t="s">
        <v>21</v>
      </c>
      <c r="R18" s="30">
        <v>1</v>
      </c>
      <c r="S18" s="31">
        <v>350474565.5</v>
      </c>
      <c r="T18" s="36">
        <f t="shared" si="4"/>
        <v>350474565.5</v>
      </c>
      <c r="U18" s="36">
        <f t="shared" si="5"/>
        <v>392531513.36000001</v>
      </c>
      <c r="V18" s="29" t="s">
        <v>22</v>
      </c>
      <c r="W18" s="29" t="s">
        <v>22</v>
      </c>
    </row>
    <row r="19" spans="1:24" x14ac:dyDescent="0.25">
      <c r="B19" s="20"/>
      <c r="C19" s="19" t="s">
        <v>49</v>
      </c>
      <c r="D19" s="17"/>
      <c r="E19" s="17"/>
      <c r="F19" s="17"/>
      <c r="G19" s="17"/>
      <c r="H19" s="5"/>
      <c r="I19" s="5"/>
      <c r="J19" s="5"/>
      <c r="K19" s="5"/>
      <c r="L19" s="5"/>
      <c r="M19" s="5"/>
      <c r="N19" s="5"/>
      <c r="O19" s="5"/>
      <c r="P19" s="5"/>
      <c r="Q19" s="17"/>
      <c r="R19" s="17"/>
      <c r="S19" s="17"/>
      <c r="T19" s="18">
        <f>SUM(T15:T18)</f>
        <v>1113049236.6789999</v>
      </c>
      <c r="U19" s="18">
        <f>SUM(U15:U18)</f>
        <v>1246615145.0804801</v>
      </c>
      <c r="V19" s="17"/>
      <c r="W19" s="17"/>
      <c r="X19" s="4"/>
    </row>
    <row r="20" spans="1:24" x14ac:dyDescent="0.25">
      <c r="B20" s="20"/>
      <c r="C20" s="19" t="s">
        <v>50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6">
        <f>T19+T13</f>
        <v>6043685183.6739998</v>
      </c>
      <c r="U20" s="6">
        <f>U19+U13</f>
        <v>6768927405.71488</v>
      </c>
      <c r="V20" s="5"/>
      <c r="W20" s="5"/>
      <c r="X20" s="4"/>
    </row>
    <row r="23" spans="1:24" customFormat="1" ht="18.75" x14ac:dyDescent="0.25">
      <c r="E23" s="53"/>
      <c r="F23" s="53"/>
      <c r="G23" s="53"/>
      <c r="H23" s="53"/>
      <c r="I23" s="54"/>
    </row>
    <row r="24" spans="1:24" customFormat="1" ht="18.75" x14ac:dyDescent="0.25">
      <c r="E24" s="53"/>
      <c r="F24" s="53"/>
      <c r="G24" s="53"/>
      <c r="H24" s="53"/>
      <c r="I24" s="54"/>
      <c r="J24" s="10"/>
    </row>
    <row r="25" spans="1:24" customFormat="1" ht="18.75" x14ac:dyDescent="0.25">
      <c r="E25" s="53"/>
      <c r="F25" s="53"/>
      <c r="G25" s="53"/>
      <c r="H25" s="53"/>
      <c r="I25" s="54"/>
      <c r="J25" s="10"/>
    </row>
    <row r="26" spans="1:24" customFormat="1" ht="15.75" hidden="1" x14ac:dyDescent="0.25">
      <c r="D26" s="8"/>
      <c r="E26" s="8"/>
      <c r="F26" s="8"/>
      <c r="G26" s="8"/>
      <c r="H26" s="8"/>
      <c r="I26" s="10"/>
      <c r="J26" s="10"/>
      <c r="K26" s="11"/>
      <c r="L26" s="9"/>
    </row>
    <row r="27" spans="1:24" customFormat="1" x14ac:dyDescent="0.25">
      <c r="B27" s="55"/>
      <c r="C27" s="55"/>
      <c r="D27" s="1"/>
      <c r="E27" s="13"/>
      <c r="F27" s="13"/>
      <c r="G27" s="13"/>
      <c r="H27" s="13"/>
      <c r="I27" s="13"/>
      <c r="J27" s="13"/>
      <c r="K27" s="14"/>
      <c r="L27" s="15"/>
    </row>
    <row r="28" spans="1:24" customFormat="1" x14ac:dyDescent="0.25">
      <c r="B28" s="55"/>
      <c r="C28" s="55"/>
      <c r="D28" s="1"/>
      <c r="E28" s="13"/>
      <c r="F28" s="13"/>
      <c r="G28" s="13"/>
      <c r="H28" s="13"/>
      <c r="I28" s="13"/>
      <c r="J28" s="13"/>
      <c r="K28" s="14"/>
      <c r="L28" s="15"/>
    </row>
    <row r="29" spans="1:24" customFormat="1" x14ac:dyDescent="0.25">
      <c r="B29" s="55"/>
      <c r="C29" s="55"/>
      <c r="D29" s="1"/>
      <c r="E29" s="13"/>
      <c r="F29" s="13"/>
      <c r="G29" s="13"/>
      <c r="H29" s="13"/>
      <c r="I29" s="13"/>
      <c r="J29" s="13"/>
      <c r="K29" s="14"/>
      <c r="L29" s="15"/>
    </row>
    <row r="30" spans="1:24" customFormat="1" x14ac:dyDescent="0.25">
      <c r="B30" s="55"/>
      <c r="C30" s="55"/>
      <c r="D30" s="1"/>
      <c r="E30" s="13"/>
      <c r="F30" s="13"/>
      <c r="G30" s="13"/>
      <c r="H30" s="13"/>
      <c r="I30" s="13"/>
      <c r="J30" s="13"/>
      <c r="K30" s="14"/>
      <c r="L30" s="15"/>
    </row>
    <row r="31" spans="1:24" customFormat="1" x14ac:dyDescent="0.25">
      <c r="B31" s="55"/>
      <c r="C31" s="55"/>
      <c r="D31" s="1"/>
      <c r="E31" s="16"/>
      <c r="F31" s="13"/>
      <c r="G31" s="13"/>
      <c r="H31" s="13"/>
      <c r="I31" s="13"/>
      <c r="J31" s="13"/>
      <c r="K31" s="14"/>
      <c r="L31" s="15"/>
    </row>
    <row r="32" spans="1:24" customFormat="1" x14ac:dyDescent="0.25">
      <c r="B32" s="55"/>
      <c r="C32" s="55"/>
      <c r="D32" s="1"/>
      <c r="E32" s="13"/>
      <c r="F32" s="13"/>
      <c r="G32" s="13"/>
      <c r="H32" s="13"/>
      <c r="I32" s="13"/>
      <c r="J32" s="13"/>
      <c r="K32" s="14"/>
      <c r="L32" s="15"/>
    </row>
    <row r="33" spans="2:12" customFormat="1" x14ac:dyDescent="0.25">
      <c r="B33" s="55"/>
      <c r="C33" s="55"/>
      <c r="D33" s="1"/>
      <c r="E33" s="13"/>
      <c r="F33" s="13"/>
      <c r="G33" s="13"/>
      <c r="H33" s="13"/>
      <c r="I33" s="13"/>
      <c r="J33" s="13"/>
      <c r="K33" s="14"/>
      <c r="L33" s="15"/>
    </row>
    <row r="34" spans="2:12" customFormat="1" x14ac:dyDescent="0.25">
      <c r="B34" s="55"/>
      <c r="C34" s="55"/>
      <c r="D34" s="1"/>
      <c r="E34" s="13"/>
      <c r="F34" s="13"/>
      <c r="G34" s="13"/>
      <c r="H34" s="13"/>
      <c r="I34" s="13"/>
      <c r="J34" s="13"/>
      <c r="K34" s="14"/>
      <c r="L34" s="15"/>
    </row>
    <row r="35" spans="2:12" customFormat="1" x14ac:dyDescent="0.25">
      <c r="B35" s="55"/>
      <c r="C35" s="55"/>
      <c r="D35" s="1"/>
      <c r="E35" s="13"/>
      <c r="F35" s="13"/>
      <c r="G35" s="13"/>
      <c r="H35" s="13"/>
      <c r="I35" s="13"/>
      <c r="J35" s="13"/>
      <c r="K35" s="14"/>
      <c r="L35" s="15"/>
    </row>
    <row r="36" spans="2:12" customFormat="1" x14ac:dyDescent="0.25">
      <c r="D36" s="12"/>
      <c r="E36" s="13"/>
      <c r="F36" s="13"/>
      <c r="G36" s="13"/>
      <c r="H36" s="13"/>
      <c r="I36" s="13"/>
      <c r="J36" s="13"/>
      <c r="K36" s="14"/>
      <c r="L36" s="15"/>
    </row>
  </sheetData>
  <autoFilter ref="A10:AN20"/>
  <dataValidations count="1">
    <dataValidation type="whole" allowBlank="1" showInputMessage="1" showErrorMessage="1" sqref="J15:J18">
      <formula1>0</formula1>
      <formula2>100</formula2>
    </dataValidation>
  </dataValidations>
  <printOptions horizontalCentered="1"/>
  <pageMargins left="0" right="0" top="0.62992125984251968" bottom="0.6692913385826772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2023-11-06T07:27:38Z</cp:lastPrinted>
  <dcterms:created xsi:type="dcterms:W3CDTF">2021-10-12T10:44:16Z</dcterms:created>
  <dcterms:modified xsi:type="dcterms:W3CDTF">2023-11-10T08:21:30Z</dcterms:modified>
</cp:coreProperties>
</file>