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8980" windowHeight="699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Report'!$A$10:$AN$25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4" i="1" l="1"/>
  <c r="U14" i="1" l="1"/>
  <c r="T13" i="1"/>
  <c r="U13" i="1" s="1"/>
  <c r="T23" i="1" l="1"/>
  <c r="U23" i="1"/>
  <c r="T22" i="1"/>
  <c r="U22" i="1"/>
  <c r="T21" i="1" l="1"/>
  <c r="U21" i="1" s="1"/>
  <c r="T20" i="1" l="1"/>
  <c r="T19" i="1"/>
  <c r="U19" i="1" s="1"/>
  <c r="U20" i="1" l="1"/>
  <c r="T16" i="1"/>
  <c r="T17" i="1"/>
  <c r="U17" i="1" s="1"/>
  <c r="T18" i="1"/>
  <c r="T24" i="1" s="1"/>
  <c r="U18" i="1" l="1"/>
  <c r="U24" i="1" s="1"/>
  <c r="T25" i="1"/>
  <c r="U16" i="1"/>
  <c r="T12" i="1"/>
  <c r="U12" i="1" l="1"/>
  <c r="U25" i="1" l="1"/>
</calcChain>
</file>

<file path=xl/sharedStrings.xml><?xml version="1.0" encoding="utf-8"?>
<sst xmlns="http://schemas.openxmlformats.org/spreadsheetml/2006/main" count="205" uniqueCount="99">
  <si>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</si>
  <si>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</si>
  <si>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</si>
  <si>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</si>
  <si>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</si>
  <si>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</si>
  <si>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</si>
  <si>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</si>
  <si>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</si>
  <si>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</si>
  <si>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</si>
  <si>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</si>
  <si>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</si>
  <si>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</si>
  <si>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</si>
  <si>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</si>
  <si>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</si>
  <si>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</si>
  <si>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</si>
  <si>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</si>
  <si>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</si>
  <si>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</si>
  <si>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</si>
  <si>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</si>
  <si>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</si>
  <si>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</si>
  <si>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</si>
  <si>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</si>
  <si>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</si>
  <si>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</si>
  <si>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</si>
  <si>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</si>
  <si>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</si>
  <si>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</si>
  <si>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</si>
  <si>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</si>
  <si>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</si>
  <si>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</si>
  <si>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</si>
  <si>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</si>
  <si>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</si>
  <si>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</si>
  <si>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</si>
  <si>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</si>
  <si>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</si>
  <si>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</si>
  <si>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</si>
  <si>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Коммерческий директор</t>
  </si>
  <si>
    <t>С.Э. Шибилов</t>
  </si>
  <si>
    <t>Заместитель коммерческого директора</t>
  </si>
  <si>
    <t>Н.Ю. Выдрина</t>
  </si>
  <si>
    <t xml:space="preserve">Исполнители: </t>
  </si>
  <si>
    <t>Начальник отдела</t>
  </si>
  <si>
    <t>Орлик Е.А.</t>
  </si>
  <si>
    <t xml:space="preserve">Заместитель начальника отдела </t>
  </si>
  <si>
    <t>Куприна Е.В</t>
  </si>
  <si>
    <t>Менеджер</t>
  </si>
  <si>
    <t>Турчева Ю.В.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</si>
  <si>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</si>
  <si>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</si>
  <si>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</si>
  <si>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</si>
  <si>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 xml:space="preserve">Предварительный план закупок товаров, работ и услуг с применением Особого порядка ТОО "Богатырь Комир" на 2024 год 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</si>
  <si>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</si>
  <si>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</si>
  <si>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</si>
  <si>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</si>
  <si>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</si>
  <si>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</si>
  <si>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</si>
  <si>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</si>
  <si>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</si>
  <si>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</si>
  <si>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</si>
  <si>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</si>
  <si>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</si>
  <si>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</si>
  <si>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</si>
  <si>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8 У</t>
  </si>
  <si>
    <t>9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</si>
  <si>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</si>
  <si>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</si>
  <si>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</si>
  <si>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</si>
  <si>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</si>
  <si>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</si>
  <si>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</si>
  <si>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</si>
  <si>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</si>
  <si>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</si>
  <si>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</si>
  <si>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</si>
  <si>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</si>
  <si>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</si>
  <si>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</si>
  <si>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</si>
  <si>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</si>
  <si>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4-1 У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</si>
  <si>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№1595 от 11.12.2023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</si>
</sst>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1" fillId="0" borderId="0"/>
    <xf numFmtId="0" fontId="1" fillId="0" borderId="0"/>
  </cellStyleXfs>
  <cellXfs count="6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8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3" fillId="2" borderId="1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3" fillId="2" borderId="1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64" fontId="5" fillId="2" borderId="7" xfId="0" applyNumberFormat="1" applyFont="1" applyFill="1" applyBorder="1" applyAlignment="1">
      <alignment horizontal="left" vertical="top" wrapText="1"/>
    </xf>
    <xf numFmtId="4" fontId="5" fillId="2" borderId="7" xfId="0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topLeftCell="B1" zoomScale="80" zoomScaleNormal="80" workbookViewId="0">
      <selection activeCell="L12" sqref="L12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23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46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98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62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60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42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58</v>
      </c>
      <c r="B12" s="26" t="s">
        <v>59</v>
      </c>
      <c r="C12" s="46" t="s">
        <v>63</v>
      </c>
      <c r="D12" s="31" t="s">
        <v>34</v>
      </c>
      <c r="E12" s="32" t="s">
        <v>35</v>
      </c>
      <c r="F12" s="32" t="s">
        <v>36</v>
      </c>
      <c r="G12" s="32" t="s">
        <v>37</v>
      </c>
      <c r="H12" s="49" t="s">
        <v>73</v>
      </c>
      <c r="I12" s="22" t="s">
        <v>45</v>
      </c>
      <c r="J12" s="22">
        <v>0</v>
      </c>
      <c r="K12" s="23">
        <v>11.202299999999999</v>
      </c>
      <c r="L12" s="54" t="s">
        <v>38</v>
      </c>
      <c r="M12" s="24" t="s">
        <v>39</v>
      </c>
      <c r="N12" s="47" t="s">
        <v>40</v>
      </c>
      <c r="O12" s="24" t="s">
        <v>64</v>
      </c>
      <c r="P12" s="24" t="s">
        <v>72</v>
      </c>
      <c r="Q12" s="24" t="s">
        <v>41</v>
      </c>
      <c r="R12" s="48">
        <v>367469775</v>
      </c>
      <c r="S12" s="33">
        <v>13.4178</v>
      </c>
      <c r="T12" s="33">
        <f t="shared" ref="T12" si="0">R12*S12</f>
        <v>4930635946.9949999</v>
      </c>
      <c r="U12" s="33">
        <f t="shared" ref="U12" si="1">T12*1.12</f>
        <v>5522312260.6344004</v>
      </c>
      <c r="V12" s="24" t="s">
        <v>22</v>
      </c>
      <c r="W12" s="25" t="s">
        <v>22</v>
      </c>
    </row>
    <row r="13" spans="1:40" s="21" customFormat="1" ht="75" x14ac:dyDescent="0.25">
      <c r="B13" s="53" t="s">
        <v>85</v>
      </c>
      <c r="C13" s="53" t="s">
        <v>86</v>
      </c>
      <c r="D13" s="53" t="s">
        <v>87</v>
      </c>
      <c r="E13" s="53" t="s">
        <v>88</v>
      </c>
      <c r="F13" s="53" t="s">
        <v>89</v>
      </c>
      <c r="G13" s="53" t="s">
        <v>90</v>
      </c>
      <c r="H13" s="55" t="s">
        <v>73</v>
      </c>
      <c r="I13" s="22" t="s">
        <v>91</v>
      </c>
      <c r="J13" s="22">
        <v>0</v>
      </c>
      <c r="K13" s="23">
        <v>12.202299999999999</v>
      </c>
      <c r="L13" s="54" t="s">
        <v>38</v>
      </c>
      <c r="M13" s="24" t="s">
        <v>39</v>
      </c>
      <c r="N13" s="47" t="s">
        <v>40</v>
      </c>
      <c r="O13" s="55" t="s">
        <v>94</v>
      </c>
      <c r="P13" s="24" t="s">
        <v>93</v>
      </c>
      <c r="Q13" s="48" t="s">
        <v>92</v>
      </c>
      <c r="R13" s="48">
        <v>48</v>
      </c>
      <c r="S13" s="48">
        <v>5680</v>
      </c>
      <c r="T13" s="33">
        <f t="shared" ref="T13" si="2">R13*S13</f>
        <v>272640</v>
      </c>
      <c r="U13" s="33">
        <f t="shared" ref="U13" si="3">T13*1.12</f>
        <v>305356.80000000005</v>
      </c>
      <c r="V13" s="24" t="s">
        <v>22</v>
      </c>
      <c r="W13" s="25" t="s">
        <v>22</v>
      </c>
    </row>
    <row r="14" spans="1:40" s="21" customFormat="1" x14ac:dyDescent="0.25">
      <c r="B14" s="34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>
        <f>SUM(T12:T13)</f>
        <v>4930908586.9949999</v>
      </c>
      <c r="U14" s="37">
        <f>SUM(U12:U13)</f>
        <v>5522617617.4344006</v>
      </c>
      <c r="V14" s="36"/>
      <c r="W14" s="36"/>
      <c r="X14" s="36"/>
    </row>
    <row r="15" spans="1:40" s="21" customFormat="1" ht="12.75" customHeight="1" x14ac:dyDescent="0.25">
      <c r="B15" s="26"/>
      <c r="C15" s="38" t="s">
        <v>26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39"/>
      <c r="T15" s="39"/>
      <c r="U15" s="39"/>
      <c r="V15" s="23"/>
      <c r="W15" s="23"/>
      <c r="X15" s="40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1:40" s="21" customFormat="1" ht="150" x14ac:dyDescent="0.25">
      <c r="A16" s="21" t="s">
        <v>58</v>
      </c>
      <c r="B16" s="26" t="s">
        <v>59</v>
      </c>
      <c r="C16" s="42" t="s">
        <v>95</v>
      </c>
      <c r="D16" s="31" t="s">
        <v>30</v>
      </c>
      <c r="E16" s="32" t="s">
        <v>31</v>
      </c>
      <c r="F16" s="32" t="s">
        <v>31</v>
      </c>
      <c r="G16" s="49" t="s">
        <v>65</v>
      </c>
      <c r="H16" s="49" t="s">
        <v>73</v>
      </c>
      <c r="I16" s="22" t="s">
        <v>45</v>
      </c>
      <c r="J16" s="28">
        <v>100</v>
      </c>
      <c r="K16" s="23">
        <v>12.202299999999999</v>
      </c>
      <c r="L16" s="30" t="s">
        <v>24</v>
      </c>
      <c r="M16" s="30" t="s">
        <v>25</v>
      </c>
      <c r="N16" s="43" t="s">
        <v>21</v>
      </c>
      <c r="O16" s="30" t="s">
        <v>64</v>
      </c>
      <c r="P16" s="30" t="s">
        <v>71</v>
      </c>
      <c r="Q16" s="30" t="s">
        <v>21</v>
      </c>
      <c r="R16" s="44">
        <v>1</v>
      </c>
      <c r="S16" s="45">
        <v>22463776.331999999</v>
      </c>
      <c r="T16" s="33">
        <f t="shared" ref="T16:T23" si="4">R16*S16</f>
        <v>22463776.331999999</v>
      </c>
      <c r="U16" s="33">
        <f t="shared" ref="U16:U23" si="5">T16*1.12</f>
        <v>25159429.491840001</v>
      </c>
      <c r="V16" s="30" t="s">
        <v>22</v>
      </c>
      <c r="W16" s="30" t="s">
        <v>22</v>
      </c>
    </row>
    <row r="17" spans="1:24" s="21" customFormat="1" ht="123.75" customHeight="1" x14ac:dyDescent="0.25">
      <c r="A17" s="21" t="s">
        <v>58</v>
      </c>
      <c r="B17" s="26" t="s">
        <v>59</v>
      </c>
      <c r="C17" s="42" t="s">
        <v>96</v>
      </c>
      <c r="D17" s="31" t="s">
        <v>28</v>
      </c>
      <c r="E17" s="32" t="s">
        <v>29</v>
      </c>
      <c r="F17" s="32" t="s">
        <v>29</v>
      </c>
      <c r="G17" s="49" t="s">
        <v>61</v>
      </c>
      <c r="H17" s="49" t="s">
        <v>73</v>
      </c>
      <c r="I17" s="22" t="s">
        <v>45</v>
      </c>
      <c r="J17" s="28">
        <v>100</v>
      </c>
      <c r="K17" s="23">
        <v>12.202299999999999</v>
      </c>
      <c r="L17" s="30" t="s">
        <v>24</v>
      </c>
      <c r="M17" s="30" t="s">
        <v>25</v>
      </c>
      <c r="N17" s="43" t="s">
        <v>21</v>
      </c>
      <c r="O17" s="30" t="s">
        <v>64</v>
      </c>
      <c r="P17" s="30" t="s">
        <v>71</v>
      </c>
      <c r="Q17" s="30" t="s">
        <v>21</v>
      </c>
      <c r="R17" s="44">
        <v>1</v>
      </c>
      <c r="S17" s="45">
        <v>720123722.847</v>
      </c>
      <c r="T17" s="33">
        <f t="shared" si="4"/>
        <v>720123722.847</v>
      </c>
      <c r="U17" s="33">
        <f t="shared" si="5"/>
        <v>806538569.58864009</v>
      </c>
      <c r="V17" s="30" t="s">
        <v>22</v>
      </c>
      <c r="W17" s="30" t="s">
        <v>22</v>
      </c>
    </row>
    <row r="18" spans="1:24" s="21" customFormat="1" ht="150" x14ac:dyDescent="0.25">
      <c r="A18" s="21" t="s">
        <v>58</v>
      </c>
      <c r="B18" s="26" t="s">
        <v>59</v>
      </c>
      <c r="C18" s="27" t="s">
        <v>97</v>
      </c>
      <c r="D18" s="53" t="s">
        <v>32</v>
      </c>
      <c r="E18" s="32" t="s">
        <v>33</v>
      </c>
      <c r="F18" s="32" t="s">
        <v>33</v>
      </c>
      <c r="G18" s="32" t="s">
        <v>27</v>
      </c>
      <c r="H18" s="49" t="s">
        <v>73</v>
      </c>
      <c r="I18" s="22" t="s">
        <v>45</v>
      </c>
      <c r="J18" s="28">
        <v>100</v>
      </c>
      <c r="K18" s="23">
        <v>12.202299999999999</v>
      </c>
      <c r="L18" s="29" t="s">
        <v>24</v>
      </c>
      <c r="M18" s="29" t="s">
        <v>25</v>
      </c>
      <c r="N18" s="28" t="s">
        <v>21</v>
      </c>
      <c r="O18" s="29" t="s">
        <v>64</v>
      </c>
      <c r="P18" s="29" t="s">
        <v>70</v>
      </c>
      <c r="Q18" s="29" t="s">
        <v>21</v>
      </c>
      <c r="R18" s="65">
        <v>1</v>
      </c>
      <c r="S18" s="66">
        <v>567723636.10000002</v>
      </c>
      <c r="T18" s="33">
        <f t="shared" si="4"/>
        <v>567723636.10000002</v>
      </c>
      <c r="U18" s="33">
        <f t="shared" si="5"/>
        <v>635850472.43200004</v>
      </c>
      <c r="V18" s="29" t="s">
        <v>22</v>
      </c>
      <c r="W18" s="29" t="s">
        <v>22</v>
      </c>
    </row>
    <row r="19" spans="1:24" s="21" customFormat="1" ht="150" x14ac:dyDescent="0.25">
      <c r="B19" s="26" t="s">
        <v>59</v>
      </c>
      <c r="C19" s="42" t="s">
        <v>68</v>
      </c>
      <c r="D19" s="55" t="s">
        <v>30</v>
      </c>
      <c r="E19" s="49" t="s">
        <v>31</v>
      </c>
      <c r="F19" s="49" t="s">
        <v>31</v>
      </c>
      <c r="G19" s="49" t="s">
        <v>66</v>
      </c>
      <c r="H19" s="49" t="s">
        <v>73</v>
      </c>
      <c r="I19" s="22" t="s">
        <v>45</v>
      </c>
      <c r="J19" s="28">
        <v>100</v>
      </c>
      <c r="K19" s="23">
        <v>11.202299999999999</v>
      </c>
      <c r="L19" s="29" t="s">
        <v>24</v>
      </c>
      <c r="M19" s="29" t="s">
        <v>25</v>
      </c>
      <c r="N19" s="28" t="s">
        <v>21</v>
      </c>
      <c r="O19" s="29" t="s">
        <v>64</v>
      </c>
      <c r="P19" s="29" t="s">
        <v>70</v>
      </c>
      <c r="Q19" s="56" t="s">
        <v>21</v>
      </c>
      <c r="R19" s="57">
        <v>1</v>
      </c>
      <c r="S19" s="58">
        <v>0.01</v>
      </c>
      <c r="T19" s="58">
        <f t="shared" si="4"/>
        <v>0.01</v>
      </c>
      <c r="U19" s="58">
        <f t="shared" si="5"/>
        <v>1.1200000000000002E-2</v>
      </c>
      <c r="V19" s="59" t="s">
        <v>22</v>
      </c>
      <c r="W19" s="29" t="s">
        <v>22</v>
      </c>
    </row>
    <row r="20" spans="1:24" s="21" customFormat="1" ht="150" x14ac:dyDescent="0.25">
      <c r="B20" s="26" t="s">
        <v>59</v>
      </c>
      <c r="C20" s="27" t="s">
        <v>69</v>
      </c>
      <c r="D20" s="55" t="s">
        <v>30</v>
      </c>
      <c r="E20" s="49" t="s">
        <v>31</v>
      </c>
      <c r="F20" s="49" t="s">
        <v>31</v>
      </c>
      <c r="G20" s="49" t="s">
        <v>67</v>
      </c>
      <c r="H20" s="49" t="s">
        <v>73</v>
      </c>
      <c r="I20" s="22" t="s">
        <v>45</v>
      </c>
      <c r="J20" s="28">
        <v>100</v>
      </c>
      <c r="K20" s="23">
        <v>11.202299999999999</v>
      </c>
      <c r="L20" s="29" t="s">
        <v>24</v>
      </c>
      <c r="M20" s="29" t="s">
        <v>25</v>
      </c>
      <c r="N20" s="28" t="s">
        <v>21</v>
      </c>
      <c r="O20" s="29" t="s">
        <v>64</v>
      </c>
      <c r="P20" s="29" t="s">
        <v>70</v>
      </c>
      <c r="Q20" s="56" t="s">
        <v>21</v>
      </c>
      <c r="R20" s="57">
        <v>1</v>
      </c>
      <c r="S20" s="58">
        <v>846150602.70599997</v>
      </c>
      <c r="T20" s="58">
        <f t="shared" si="4"/>
        <v>846150602.70599997</v>
      </c>
      <c r="U20" s="58">
        <f t="shared" si="5"/>
        <v>947688675.03072011</v>
      </c>
      <c r="V20" s="59" t="s">
        <v>22</v>
      </c>
      <c r="W20" s="29" t="s">
        <v>22</v>
      </c>
    </row>
    <row r="21" spans="1:24" s="21" customFormat="1" ht="150" x14ac:dyDescent="0.25">
      <c r="B21" s="26" t="s">
        <v>59</v>
      </c>
      <c r="C21" s="60" t="s">
        <v>74</v>
      </c>
      <c r="D21" s="55" t="s">
        <v>28</v>
      </c>
      <c r="E21" s="49" t="s">
        <v>29</v>
      </c>
      <c r="F21" s="49" t="s">
        <v>29</v>
      </c>
      <c r="G21" s="49" t="s">
        <v>75</v>
      </c>
      <c r="H21" s="49" t="s">
        <v>73</v>
      </c>
      <c r="I21" s="22" t="s">
        <v>45</v>
      </c>
      <c r="J21" s="61">
        <v>100</v>
      </c>
      <c r="K21" s="23">
        <v>12.202299999999999</v>
      </c>
      <c r="L21" s="29" t="s">
        <v>24</v>
      </c>
      <c r="M21" s="56" t="s">
        <v>76</v>
      </c>
      <c r="N21" s="28" t="s">
        <v>21</v>
      </c>
      <c r="O21" s="29" t="s">
        <v>64</v>
      </c>
      <c r="P21" s="56" t="s">
        <v>77</v>
      </c>
      <c r="Q21" s="55" t="s">
        <v>59</v>
      </c>
      <c r="R21" s="62">
        <v>1</v>
      </c>
      <c r="S21" s="63">
        <v>4358.95</v>
      </c>
      <c r="T21" s="63">
        <f t="shared" si="4"/>
        <v>4358.95</v>
      </c>
      <c r="U21" s="63">
        <f t="shared" si="5"/>
        <v>4882.0240000000003</v>
      </c>
      <c r="V21" s="59" t="s">
        <v>22</v>
      </c>
      <c r="W21" s="29" t="s">
        <v>22</v>
      </c>
    </row>
    <row r="22" spans="1:24" s="21" customFormat="1" ht="150" x14ac:dyDescent="0.25">
      <c r="B22" s="26" t="s">
        <v>59</v>
      </c>
      <c r="C22" s="27" t="s">
        <v>78</v>
      </c>
      <c r="D22" s="55" t="s">
        <v>80</v>
      </c>
      <c r="E22" s="49" t="s">
        <v>81</v>
      </c>
      <c r="F22" s="55" t="s">
        <v>82</v>
      </c>
      <c r="G22" s="49" t="s">
        <v>83</v>
      </c>
      <c r="H22" s="49" t="s">
        <v>73</v>
      </c>
      <c r="I22" s="22" t="s">
        <v>45</v>
      </c>
      <c r="J22" s="28">
        <v>100</v>
      </c>
      <c r="K22" s="23">
        <v>12.202299999999999</v>
      </c>
      <c r="L22" s="29" t="s">
        <v>24</v>
      </c>
      <c r="M22" s="29" t="s">
        <v>84</v>
      </c>
      <c r="N22" s="28" t="s">
        <v>21</v>
      </c>
      <c r="O22" s="29" t="s">
        <v>64</v>
      </c>
      <c r="P22" s="29" t="s">
        <v>70</v>
      </c>
      <c r="Q22" s="64" t="s">
        <v>59</v>
      </c>
      <c r="R22" s="62">
        <v>1</v>
      </c>
      <c r="S22" s="63">
        <v>32911488</v>
      </c>
      <c r="T22" s="63">
        <f t="shared" si="4"/>
        <v>32911488</v>
      </c>
      <c r="U22" s="63">
        <f t="shared" si="5"/>
        <v>36860866.560000002</v>
      </c>
      <c r="V22" s="59" t="s">
        <v>22</v>
      </c>
      <c r="W22" s="29" t="s">
        <v>22</v>
      </c>
    </row>
    <row r="23" spans="1:24" s="21" customFormat="1" ht="150" x14ac:dyDescent="0.25">
      <c r="B23" s="26" t="s">
        <v>59</v>
      </c>
      <c r="C23" s="60" t="s">
        <v>79</v>
      </c>
      <c r="D23" s="55" t="s">
        <v>80</v>
      </c>
      <c r="E23" s="49" t="s">
        <v>81</v>
      </c>
      <c r="F23" s="55" t="s">
        <v>82</v>
      </c>
      <c r="G23" s="49" t="s">
        <v>83</v>
      </c>
      <c r="H23" s="49" t="s">
        <v>73</v>
      </c>
      <c r="I23" s="22" t="s">
        <v>45</v>
      </c>
      <c r="J23" s="28">
        <v>100</v>
      </c>
      <c r="K23" s="23">
        <v>12.202299999999999</v>
      </c>
      <c r="L23" s="29" t="s">
        <v>24</v>
      </c>
      <c r="M23" s="29" t="s">
        <v>25</v>
      </c>
      <c r="N23" s="28" t="s">
        <v>21</v>
      </c>
      <c r="O23" s="29" t="s">
        <v>64</v>
      </c>
      <c r="P23" s="29" t="s">
        <v>70</v>
      </c>
      <c r="Q23" s="64" t="s">
        <v>59</v>
      </c>
      <c r="R23" s="62">
        <v>1</v>
      </c>
      <c r="S23" s="63">
        <v>78888.960000000006</v>
      </c>
      <c r="T23" s="63">
        <f t="shared" si="4"/>
        <v>78888.960000000006</v>
      </c>
      <c r="U23" s="63">
        <f t="shared" si="5"/>
        <v>88355.635200000019</v>
      </c>
      <c r="V23" s="59" t="s">
        <v>22</v>
      </c>
      <c r="W23" s="29" t="s">
        <v>22</v>
      </c>
    </row>
    <row r="24" spans="1:24" x14ac:dyDescent="0.25">
      <c r="B24" s="20"/>
      <c r="C24" s="19" t="s">
        <v>43</v>
      </c>
      <c r="D24" s="17"/>
      <c r="E24" s="17"/>
      <c r="F24" s="17"/>
      <c r="G24" s="17"/>
      <c r="H24" s="5"/>
      <c r="I24" s="5"/>
      <c r="J24" s="5"/>
      <c r="K24" s="5"/>
      <c r="L24" s="5"/>
      <c r="M24" s="5"/>
      <c r="N24" s="5"/>
      <c r="O24" s="5"/>
      <c r="P24" s="5"/>
      <c r="Q24" s="17"/>
      <c r="R24" s="17"/>
      <c r="S24" s="17"/>
      <c r="T24" s="18">
        <f>SUM(T16:T23)</f>
        <v>2189456473.9049997</v>
      </c>
      <c r="U24" s="18">
        <f>SUM(U16:U23)</f>
        <v>2452191250.7736006</v>
      </c>
      <c r="V24" s="17"/>
      <c r="W24" s="17"/>
      <c r="X24" s="4"/>
    </row>
    <row r="25" spans="1:24" x14ac:dyDescent="0.25">
      <c r="B25" s="20"/>
      <c r="C25" s="19" t="s">
        <v>44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>
        <f>T24+T14</f>
        <v>7120365060.8999996</v>
      </c>
      <c r="U25" s="6">
        <f>U24+U14</f>
        <v>7974808868.2080011</v>
      </c>
      <c r="V25" s="5"/>
      <c r="W25" s="5"/>
      <c r="X25" s="4"/>
    </row>
    <row r="28" spans="1:24" customFormat="1" ht="18.75" x14ac:dyDescent="0.25">
      <c r="E28" s="50" t="s">
        <v>47</v>
      </c>
      <c r="F28" s="50"/>
      <c r="G28" s="50"/>
      <c r="H28" s="50"/>
      <c r="I28" s="51" t="s">
        <v>48</v>
      </c>
    </row>
    <row r="29" spans="1:24" customFormat="1" ht="18.75" x14ac:dyDescent="0.25">
      <c r="E29" s="50"/>
      <c r="F29" s="50"/>
      <c r="G29" s="50"/>
      <c r="H29" s="50"/>
      <c r="I29" s="51"/>
      <c r="J29" s="10"/>
    </row>
    <row r="30" spans="1:24" customFormat="1" ht="18.75" x14ac:dyDescent="0.25">
      <c r="E30" s="50" t="s">
        <v>49</v>
      </c>
      <c r="F30" s="50"/>
      <c r="G30" s="50"/>
      <c r="H30" s="50"/>
      <c r="I30" s="51" t="s">
        <v>50</v>
      </c>
      <c r="J30" s="10"/>
    </row>
    <row r="31" spans="1:24" customFormat="1" ht="15.75" hidden="1" x14ac:dyDescent="0.25">
      <c r="D31" s="8"/>
      <c r="E31" s="8"/>
      <c r="F31" s="8"/>
      <c r="G31" s="8"/>
      <c r="H31" s="8"/>
      <c r="I31" s="10"/>
      <c r="J31" s="10"/>
      <c r="K31" s="11"/>
      <c r="L31" s="9"/>
    </row>
    <row r="32" spans="1:24" customFormat="1" x14ac:dyDescent="0.25">
      <c r="B32" s="52" t="s">
        <v>51</v>
      </c>
      <c r="C32" s="52"/>
      <c r="D32" s="1"/>
      <c r="E32" s="13"/>
      <c r="F32" s="13"/>
      <c r="G32" s="13"/>
      <c r="H32" s="13"/>
      <c r="I32" s="13"/>
      <c r="J32" s="13"/>
      <c r="K32" s="14"/>
      <c r="L32" s="15"/>
    </row>
    <row r="33" spans="2:12" customFormat="1" x14ac:dyDescent="0.25">
      <c r="B33" s="52" t="s">
        <v>52</v>
      </c>
      <c r="C33" s="52"/>
      <c r="D33" s="1"/>
      <c r="E33" s="13"/>
      <c r="F33" s="13"/>
      <c r="G33" s="13"/>
      <c r="H33" s="13"/>
      <c r="I33" s="13"/>
      <c r="J33" s="13"/>
      <c r="K33" s="14"/>
      <c r="L33" s="15"/>
    </row>
    <row r="34" spans="2:12" customFormat="1" x14ac:dyDescent="0.25">
      <c r="B34" s="52" t="s">
        <v>53</v>
      </c>
      <c r="C34" s="52"/>
      <c r="D34" s="1"/>
      <c r="E34" s="13"/>
      <c r="F34" s="13"/>
      <c r="G34" s="13"/>
      <c r="H34" s="13"/>
      <c r="I34" s="13"/>
      <c r="J34" s="13"/>
      <c r="K34" s="14"/>
      <c r="L34" s="15"/>
    </row>
    <row r="35" spans="2:12" customFormat="1" x14ac:dyDescent="0.25">
      <c r="B35" s="52"/>
      <c r="C35" s="52"/>
      <c r="D35" s="1"/>
      <c r="E35" s="13"/>
      <c r="F35" s="13"/>
      <c r="G35" s="13"/>
      <c r="H35" s="13"/>
      <c r="I35" s="13"/>
      <c r="J35" s="13"/>
      <c r="K35" s="14"/>
      <c r="L35" s="15"/>
    </row>
    <row r="36" spans="2:12" customFormat="1" x14ac:dyDescent="0.25">
      <c r="B36" s="52" t="s">
        <v>54</v>
      </c>
      <c r="C36" s="52"/>
      <c r="D36" s="1"/>
      <c r="E36" s="16"/>
      <c r="F36" s="13"/>
      <c r="G36" s="13"/>
      <c r="H36" s="13"/>
      <c r="I36" s="13"/>
      <c r="J36" s="13"/>
      <c r="K36" s="14"/>
      <c r="L36" s="15"/>
    </row>
    <row r="37" spans="2:12" customFormat="1" x14ac:dyDescent="0.25">
      <c r="B37" s="52" t="s">
        <v>55</v>
      </c>
      <c r="C37" s="52"/>
      <c r="D37" s="1"/>
      <c r="E37" s="13"/>
      <c r="F37" s="13"/>
      <c r="G37" s="13"/>
      <c r="H37" s="13"/>
      <c r="I37" s="13"/>
      <c r="J37" s="13"/>
      <c r="K37" s="14"/>
      <c r="L37" s="15"/>
    </row>
    <row r="38" spans="2:12" customFormat="1" x14ac:dyDescent="0.25">
      <c r="B38" s="52"/>
      <c r="C38" s="52"/>
      <c r="D38" s="1"/>
      <c r="E38" s="13"/>
      <c r="F38" s="13"/>
      <c r="G38" s="13"/>
      <c r="H38" s="13"/>
      <c r="I38" s="13"/>
      <c r="J38" s="13"/>
      <c r="K38" s="14"/>
      <c r="L38" s="15"/>
    </row>
    <row r="39" spans="2:12" customFormat="1" x14ac:dyDescent="0.25">
      <c r="B39" s="52" t="s">
        <v>56</v>
      </c>
      <c r="C39" s="52"/>
      <c r="D39" s="1"/>
      <c r="E39" s="13"/>
      <c r="F39" s="13"/>
      <c r="G39" s="13"/>
      <c r="H39" s="13"/>
      <c r="I39" s="13"/>
      <c r="J39" s="13"/>
      <c r="K39" s="14"/>
      <c r="L39" s="15"/>
    </row>
    <row r="40" spans="2:12" customFormat="1" x14ac:dyDescent="0.25">
      <c r="B40" s="52" t="s">
        <v>57</v>
      </c>
      <c r="C40" s="52"/>
      <c r="D40" s="1"/>
      <c r="E40" s="13"/>
      <c r="F40" s="13"/>
      <c r="G40" s="13"/>
      <c r="H40" s="13"/>
      <c r="I40" s="13"/>
      <c r="J40" s="13"/>
      <c r="K40" s="14"/>
      <c r="L40" s="15"/>
    </row>
    <row r="41" spans="2:12" customFormat="1" x14ac:dyDescent="0.25">
      <c r="D41" s="12"/>
      <c r="E41" s="13"/>
      <c r="F41" s="13"/>
      <c r="G41" s="13"/>
      <c r="H41" s="13"/>
      <c r="I41" s="13"/>
      <c r="J41" s="13"/>
      <c r="K41" s="14"/>
      <c r="L41" s="15"/>
    </row>
  </sheetData>
  <autoFilter ref="A10:AN25"/>
  <dataValidations count="1">
    <dataValidation type="whole" allowBlank="1" showInputMessage="1" showErrorMessage="1" sqref="J16:J23">
      <formula1>0</formula1>
      <formula2>100</formula2>
    </dataValidation>
  </dataValidations>
  <printOptions horizontalCentered="1"/>
  <pageMargins left="0" right="0" top="0.62992125984251968" bottom="0.669291338582677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2023-12-06T02:08:34Z</cp:lastPrinted>
  <dcterms:created xsi:type="dcterms:W3CDTF">2021-10-12T10:44:16Z</dcterms:created>
  <dcterms:modified xsi:type="dcterms:W3CDTF">2023-12-11T08:45:23Z</dcterms:modified>
</cp:coreProperties>
</file>